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SERVER2\Company\Projects\AEMP815\2024\Docs\"/>
    </mc:Choice>
  </mc:AlternateContent>
  <xr:revisionPtr revIDLastSave="0" documentId="13_ncr:1_{88B891BC-EF19-47C2-B197-2F222EAC2715}" xr6:coauthVersionLast="47" xr6:coauthVersionMax="47" xr10:uidLastSave="{00000000-0000-0000-0000-000000000000}"/>
  <bookViews>
    <workbookView xWindow="-120" yWindow="-120" windowWidth="29040" windowHeight="15720" xr2:uid="{00000000-000D-0000-FFFF-FFFF00000000}"/>
  </bookViews>
  <sheets>
    <sheet name="Demographics" sheetId="7" r:id="rId1"/>
    <sheet name="Financial-Cost" sheetId="1" r:id="rId2"/>
    <sheet name="Utilization" sheetId="2" r:id="rId3"/>
    <sheet name="Safety" sheetId="3" r:id="rId4"/>
    <sheet name="PM-Planning-Scheduling" sheetId="4" r:id="rId5"/>
    <sheet name="Labor Efficiency-Reliability" sheetId="5" r:id="rId6"/>
    <sheet name="Inventory"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7" i="1" l="1"/>
  <c r="D52" i="1"/>
  <c r="D37" i="1"/>
  <c r="AB97" i="7"/>
  <c r="D30" i="4"/>
  <c r="D44" i="4"/>
  <c r="AB108" i="7"/>
  <c r="AB128" i="7"/>
  <c r="AB79" i="7"/>
  <c r="E26" i="4" l="1"/>
  <c r="E29" i="4" s="1"/>
  <c r="D44" i="2"/>
  <c r="D43" i="2"/>
  <c r="D31" i="4" l="1"/>
  <c r="D55" i="1" l="1"/>
  <c r="D45" i="2" l="1"/>
  <c r="D30" i="2"/>
  <c r="D24" i="5"/>
  <c r="D31" i="6"/>
  <c r="D30" i="6"/>
  <c r="D40" i="5"/>
  <c r="D45" i="5" s="1"/>
  <c r="D44" i="5" l="1"/>
  <c r="D34" i="5"/>
  <c r="D50" i="4" l="1"/>
  <c r="D41" i="4"/>
  <c r="D43" i="4" s="1"/>
  <c r="D26" i="4"/>
  <c r="D25" i="3"/>
  <c r="D23" i="3"/>
  <c r="D39" i="2"/>
  <c r="D23" i="2"/>
  <c r="D20" i="1"/>
  <c r="E36" i="4" l="1"/>
  <c r="D37" i="4" s="1"/>
  <c r="D19" i="5"/>
  <c r="D26" i="5"/>
  <c r="D32" i="5" l="1"/>
  <c r="D33" i="5"/>
  <c r="D31" i="5"/>
  <c r="D30" i="5"/>
  <c r="D36" i="5"/>
  <c r="D35" i="5"/>
  <c r="D78" i="1"/>
  <c r="D63" i="1"/>
  <c r="D49" i="1"/>
  <c r="D34" i="1"/>
  <c r="D38" i="1" s="1"/>
  <c r="D56" i="1" l="1"/>
  <c r="D54" i="1"/>
  <c r="D53" i="1"/>
  <c r="D82" i="1"/>
  <c r="D86" i="1" s="1"/>
  <c r="D85" i="1"/>
  <c r="D39" i="1"/>
  <c r="D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Matthew Chaffin</author>
  </authors>
  <commentList>
    <comment ref="D100" authorId="0" shapeId="0" xr:uid="{288C2BCE-C395-4DEE-90D9-3807DF21FC3D}">
      <text>
        <r>
          <rPr>
            <sz val="9"/>
            <color indexed="81"/>
            <rFont val="Tahoma"/>
            <family val="2"/>
          </rPr>
          <t xml:space="preserve">Connecticut, Delaware, District of Columbia, Maine, Maryland, Massachusetts, New Hampshire, New Jersey, New York, Pennsylvania, Rhode Island, Vermont
</t>
        </r>
      </text>
    </comment>
    <comment ref="D101" authorId="0" shapeId="0" xr:uid="{1DFA3E7A-F23E-4D30-B12E-1022C57D35AE}">
      <text>
        <r>
          <rPr>
            <sz val="9"/>
            <color indexed="81"/>
            <rFont val="Tahoma"/>
            <family val="2"/>
          </rPr>
          <t>Alabama, Florida, Georgia, Kentucky, Mississippi, North Carolina, South Carolina, Tennessee, Virginia (except Washington, D.C. metro area), West Virginia</t>
        </r>
      </text>
    </comment>
    <comment ref="D102" authorId="0" shapeId="0" xr:uid="{90AA5D4D-E239-4CDE-AC21-3728A44F3C87}">
      <text>
        <r>
          <rPr>
            <sz val="9"/>
            <color indexed="81"/>
            <rFont val="Tahoma"/>
            <family val="2"/>
          </rPr>
          <t xml:space="preserve">Illinois, Indiana, Iowa, Michigan, Minnesota, Nebraska, North Dakota, Ohio, South Dakota, Wisconsin
</t>
        </r>
      </text>
    </comment>
    <comment ref="D103" authorId="0" shapeId="0" xr:uid="{E8758DFD-8ACC-4401-B121-BB44D50B2705}">
      <text>
        <r>
          <rPr>
            <sz val="9"/>
            <color indexed="81"/>
            <rFont val="Tahoma"/>
            <family val="2"/>
          </rPr>
          <t>Arkansas, Kansas, Louisiana, Missouri, Oklahoma, Texas</t>
        </r>
      </text>
    </comment>
    <comment ref="D104" authorId="0" shapeId="0" xr:uid="{D3A5FC58-0104-4802-AA99-988859BF0EF8}">
      <text>
        <r>
          <rPr>
            <sz val="9"/>
            <color indexed="81"/>
            <rFont val="Tahoma"/>
            <family val="2"/>
          </rPr>
          <t>Arizona, Colorado, Idaho, Montana, Nevada, New Mexico, Utah, Wyoming</t>
        </r>
      </text>
    </comment>
    <comment ref="D105" authorId="0" shapeId="0" xr:uid="{18086AF6-B266-48B1-8D08-5E5E7478E51E}">
      <text>
        <r>
          <rPr>
            <sz val="9"/>
            <color indexed="81"/>
            <rFont val="Tahoma"/>
            <family val="2"/>
          </rPr>
          <t xml:space="preserve">Alaska, California, Hawaii, Oregon, Washington
</t>
        </r>
      </text>
    </comment>
    <comment ref="D106" authorId="0" shapeId="0" xr:uid="{10E090BD-C958-45B6-A7BB-CB3F26401010}">
      <text>
        <r>
          <rPr>
            <sz val="9"/>
            <color indexed="81"/>
            <rFont val="Tahoma"/>
            <family val="2"/>
          </rPr>
          <t>excluding Canada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Matthew Chaffin</author>
    <author>rking</author>
  </authors>
  <commentList>
    <comment ref="A17" authorId="0" shapeId="0" xr:uid="{2C57CA41-D338-438D-B069-6B2E0A74BAAC}">
      <text>
        <r>
          <rPr>
            <b/>
            <sz val="9"/>
            <color indexed="81"/>
            <rFont val="Tahoma"/>
            <family val="2"/>
          </rPr>
          <t xml:space="preserve">the value of all services recognized under construction contracts by a company in a period.  </t>
        </r>
        <r>
          <rPr>
            <sz val="9"/>
            <color indexed="81"/>
            <rFont val="Tahoma"/>
            <family val="2"/>
          </rPr>
          <t xml:space="preserve">
</t>
        </r>
      </text>
    </comment>
    <comment ref="C49" authorId="1" shapeId="0" xr:uid="{00000000-0006-0000-0000-000001000000}">
      <text>
        <r>
          <rPr>
            <b/>
            <sz val="9"/>
            <color indexed="81"/>
            <rFont val="Tahoma"/>
            <family val="2"/>
          </rPr>
          <t>rking:</t>
        </r>
        <r>
          <rPr>
            <sz val="9"/>
            <color indexed="81"/>
            <rFont val="Tahoma"/>
            <family val="2"/>
          </rPr>
          <t xml:space="preserve">
Must match (A) above</t>
        </r>
      </text>
    </comment>
  </commentList>
</comments>
</file>

<file path=xl/sharedStrings.xml><?xml version="1.0" encoding="utf-8"?>
<sst xmlns="http://schemas.openxmlformats.org/spreadsheetml/2006/main" count="543" uniqueCount="367">
  <si>
    <t>HEAVY EQUIPMENT COMPARATOR</t>
  </si>
  <si>
    <t>FLEET PERFORMANCE DATA FORM</t>
  </si>
  <si>
    <t>Confidence Level</t>
  </si>
  <si>
    <t>a.  Actual number</t>
  </si>
  <si>
    <t>c.  Best Guess</t>
  </si>
  <si>
    <t>d.  Unknown</t>
  </si>
  <si>
    <t>Construction Revenues</t>
  </si>
  <si>
    <t xml:space="preserve">  - Subcontract Costs</t>
  </si>
  <si>
    <t xml:space="preserve">  - Material Costs</t>
  </si>
  <si>
    <t xml:space="preserve">  = Throughput</t>
  </si>
  <si>
    <t>--&gt;</t>
  </si>
  <si>
    <t>FINANCIAL &amp; COST METRICS</t>
  </si>
  <si>
    <t>1.  Construction Revenue and Throughput</t>
  </si>
  <si>
    <t>2.  Estimated Replacement Value - (ERV $)</t>
  </si>
  <si>
    <t>Estimated Replacement Value</t>
  </si>
  <si>
    <t>3.  Equipment Cost Components</t>
  </si>
  <si>
    <t>Ownership Costs</t>
  </si>
  <si>
    <t>Repair &amp; Maintenance Costs</t>
  </si>
  <si>
    <t>Fuel Costs</t>
  </si>
  <si>
    <t>Total Equipment Costs</t>
  </si>
  <si>
    <t>All equipment operating costs such as repair labor, service truck/welder cost, repair parts, tires, wear items, outside repairs, etc.</t>
  </si>
  <si>
    <t>% Breakdown</t>
  </si>
  <si>
    <t>Metric 9</t>
  </si>
  <si>
    <t>(A)</t>
  </si>
  <si>
    <t>4.  Equipment Repair &amp; Maintenance Costs</t>
  </si>
  <si>
    <t>Equipment Repair &amp; Maintenance Labor</t>
  </si>
  <si>
    <t>Parts</t>
  </si>
  <si>
    <t>Outside Repairs</t>
  </si>
  <si>
    <t>Other repair &amp; maintenance costs - service truck / welder cost and other repair costs not included above.</t>
  </si>
  <si>
    <t>Other</t>
  </si>
  <si>
    <t>5.  Balance Sheet Components</t>
  </si>
  <si>
    <t>6.  Income Statement Components</t>
  </si>
  <si>
    <t>Please enter the following Balance Sheet items:</t>
  </si>
  <si>
    <t>Current Assets</t>
  </si>
  <si>
    <t xml:space="preserve">  - Current Liabilities</t>
  </si>
  <si>
    <t>Working Capital</t>
  </si>
  <si>
    <t>Net Book Value of Fixed Assets</t>
  </si>
  <si>
    <t>NBV Fixed Assets and Right to Use Assets</t>
  </si>
  <si>
    <t>Metric 7</t>
  </si>
  <si>
    <t xml:space="preserve">Represents the original cost of an asset less its accumulated depreciation in accordance with Generally Accepted Accounting Principles (GAAP).  Exclude real estate, quarries, material reserves.  </t>
  </si>
  <si>
    <t>Right to Use assets for all leases capitalized under ASC 842, net of accumulated amortization</t>
  </si>
  <si>
    <t>Total Capital Expenditures</t>
  </si>
  <si>
    <t>Metric 8</t>
  </si>
  <si>
    <t>Metric 6</t>
  </si>
  <si>
    <t>Please enter the following Income Statement items:</t>
  </si>
  <si>
    <t>Net Income</t>
  </si>
  <si>
    <t>Income Before Taxes</t>
  </si>
  <si>
    <t xml:space="preserve">+ Depreciation </t>
  </si>
  <si>
    <t>+ Amortization</t>
  </si>
  <si>
    <t>+ Interest Expense</t>
  </si>
  <si>
    <t>= Free Cash Flow (FCF) (EBITDA)</t>
  </si>
  <si>
    <t>7.  Internal and External Shop Rates</t>
  </si>
  <si>
    <t>Please enter the following items:</t>
  </si>
  <si>
    <t>UTILIZATION METRICS</t>
  </si>
  <si>
    <t>8.  Equipment Utilization Hours</t>
  </si>
  <si>
    <t>Working Hours (W)</t>
  </si>
  <si>
    <t xml:space="preserve">The machine is on site, able to work and is being used to complete required work.  </t>
  </si>
  <si>
    <t>Enter Hours for each of the following:</t>
  </si>
  <si>
    <t>Planned Hours (P)</t>
  </si>
  <si>
    <t>9.  Equipment Utilization (Charges/Dollars Based)</t>
  </si>
  <si>
    <t>Actual Charges for all Equipment (i.e. Off-Road and On-Road construction equipment; excluding pick-up trucks, small equipment, attachments, etc).</t>
  </si>
  <si>
    <t>Actual job charges for equipment for the period.</t>
  </si>
  <si>
    <t>Potential Charges for the Above Equipment</t>
  </si>
  <si>
    <t>Fleet Utilization % (based upon dollars)</t>
  </si>
  <si>
    <t>Metric 11</t>
  </si>
  <si>
    <t>The sum of targeted/desired utilization hours x equipment rate (for all pieces of equipment included).</t>
  </si>
  <si>
    <t>10.  Engine Idling % (On-Road &amp; Off-Road)</t>
  </si>
  <si>
    <t>a. If Based upon Telematics</t>
  </si>
  <si>
    <t>It is measured as follows by dividing the total Hours that the machine is reported “at idle” by telematics by the total Meter Hours reported by telematics.</t>
  </si>
  <si>
    <t>Hours Reported at Idle</t>
  </si>
  <si>
    <t>Divided by Total Meter Hours Reported</t>
  </si>
  <si>
    <t>Idle %</t>
  </si>
  <si>
    <t>Metric 12</t>
  </si>
  <si>
    <t>a. If Based upon Hours Tracked (No Telematics)</t>
  </si>
  <si>
    <t>Subtract reported working hours from total metered hours and then divide by the total metered hours for a set period. This method will require that the operators record their starting and stopping hour meters regularly.</t>
  </si>
  <si>
    <t>Meter Hours</t>
  </si>
  <si>
    <t xml:space="preserve"> - Working Hours</t>
  </si>
  <si>
    <t xml:space="preserve"> = Idle Hours</t>
  </si>
  <si>
    <t>SAFETY METRICS</t>
  </si>
  <si>
    <t>Safety is another critical component of successful fleet management.  Completing the following information will allow you to measure equipment damage per working hour as well as your overall TRIR (Total Recordable Incident Rate) for your shop.</t>
  </si>
  <si>
    <t>Equipment Damage Costs</t>
  </si>
  <si>
    <t>From OSHA 300 Log</t>
  </si>
  <si>
    <t>Man Hours Equipment Maintenance Dept.</t>
  </si>
  <si>
    <t xml:space="preserve">For purposes of this metric all employees primarily employed by the Equipment Maintenance Department or operation shall be included in this metric. </t>
  </si>
  <si>
    <t>Equipment Damage Costs / Man Hours Total Company</t>
  </si>
  <si>
    <t>Man Hours Total Company</t>
  </si>
  <si>
    <t>Metric 13</t>
  </si>
  <si>
    <t>TRIR Rate - Equipment Maintenance Department</t>
  </si>
  <si>
    <t>Recordable Incidents for Equipment Maintenance Department</t>
  </si>
  <si>
    <t>Metric 14</t>
  </si>
  <si>
    <t>LABOR EFFICIENCY &amp; RELIABILITY METRICS</t>
  </si>
  <si>
    <t>INVENTORY EFFICIENCY METRICS</t>
  </si>
  <si>
    <t>11.  Safety Metric items</t>
  </si>
  <si>
    <t>12.  Maintenance Activity Hours Breakdowns</t>
  </si>
  <si>
    <t>Predictive maintenance is a technique that uses data analysis tools and techniques to detect anomalies in the operation and possible defects in equipment so they can be fixed before resulting in a failure. They measure changes in condition normally by use of technology or statistics. Predictive maintenance tends to include direct measurement of the item.</t>
  </si>
  <si>
    <t>Hrs</t>
  </si>
  <si>
    <t>Predictive Maintenance (PdM)</t>
  </si>
  <si>
    <t>Used in Metrics 1 &amp; 4</t>
  </si>
  <si>
    <t>Used in Metric 2</t>
  </si>
  <si>
    <t>Used in Metric 3</t>
  </si>
  <si>
    <t>Used in Metric 6</t>
  </si>
  <si>
    <t>Used in Metric 7</t>
  </si>
  <si>
    <t>Used in Metric 10</t>
  </si>
  <si>
    <t># of Work Orders</t>
  </si>
  <si>
    <t>Totals</t>
  </si>
  <si>
    <t>Metric 17</t>
  </si>
  <si>
    <t>Metric 18</t>
  </si>
  <si>
    <t># On Time</t>
  </si>
  <si>
    <t>Maintenance Schedule Compliance measures the percentage of work orders completed by the due dates within an allocated allowance. ON TIME = WITHIN THE WEEK SCHEDULED.</t>
  </si>
  <si>
    <t>Metric 19</t>
  </si>
  <si>
    <t>Metric 20</t>
  </si>
  <si>
    <t>Capital / Job-Related</t>
  </si>
  <si>
    <t>Emergency (EM)</t>
  </si>
  <si>
    <t>Work orders related to capital projects and job-charged work orders.</t>
  </si>
  <si>
    <t>(PM+PdM)/Total Maintenance Hours</t>
  </si>
  <si>
    <t>Metric 15</t>
  </si>
  <si>
    <t>Metric 16</t>
  </si>
  <si>
    <t>Calculations:</t>
  </si>
  <si>
    <t>Repair &amp; Maintenance Costs/Revenue</t>
  </si>
  <si>
    <t>Repair &amp; Maintenance Costs/Throughput</t>
  </si>
  <si>
    <t>Repair &amp; Maintenance Costs/ERV</t>
  </si>
  <si>
    <t>Metric 1</t>
  </si>
  <si>
    <t>Metric 2</t>
  </si>
  <si>
    <t>Metric 3</t>
  </si>
  <si>
    <t>Repair &amp; Maint Labor/Revenue</t>
  </si>
  <si>
    <t>Metric 4</t>
  </si>
  <si>
    <t>Repair &amp; Maint Labor/R&amp;M Costs</t>
  </si>
  <si>
    <t>Metric 5</t>
  </si>
  <si>
    <t>Used in Metrics 1,2,3 &amp; 5</t>
  </si>
  <si>
    <t>Capital Expenditures/Free Cash Flow</t>
  </si>
  <si>
    <t>Used in Metrics 4 &amp; 5</t>
  </si>
  <si>
    <t>Metric 10</t>
  </si>
  <si>
    <t>% Planned Utilization (W/P)</t>
  </si>
  <si>
    <t>Idle % (Idle Hours / Meter Hours)</t>
  </si>
  <si>
    <t>Repairs which must be completed within the next 24-48 hours (unscheduled work orders / schedule disruptor) due to an on-shift failure or down event.</t>
  </si>
  <si>
    <t>Planned % = Planned/Total Maint. Hrs.</t>
  </si>
  <si>
    <t>Planned maintenance is defined as PM or Corrective Maintenance that has been scheduled with labor or parts &amp; labor.</t>
  </si>
  <si>
    <t xml:space="preserve">13.  Planned Maintenance &amp; Schedule Compliance </t>
  </si>
  <si>
    <t>14.  Maintenance Backlog</t>
  </si>
  <si>
    <t>Maintenance backlog is a list of outstanding taks that have been identified but not yet performed to repair or maintain equipment.</t>
  </si>
  <si>
    <t>PM and PdM work is included out to the normal scheduling horizon, usually five to 12 weeks. Assuming that the flow of PM/PdM work is uniform, this moving line will include the work that is currently being planned and scheduled, but not a whole year’s worth of condition monitoring.  Standing or recurring work orders, if used, should be broken into weekly chunks that are entered into the backlog.</t>
  </si>
  <si>
    <t xml:space="preserve">Number of Man Hours Weekly Capacity </t>
  </si>
  <si>
    <t>`</t>
  </si>
  <si>
    <t>Number of internal mechanics x 50-hour weeks</t>
  </si>
  <si>
    <t>Man Weeks of Backlog</t>
  </si>
  <si>
    <t>Metric 21</t>
  </si>
  <si>
    <t>15.  Maintenance Labor Hour Breakdown</t>
  </si>
  <si>
    <t>Please enter the following items for the maintenance staff for the most recent fiscal year:</t>
  </si>
  <si>
    <t>Total Labor Hours Worked</t>
  </si>
  <si>
    <t xml:space="preserve">Rework is repetitive corrective (repair) work done on previously maintained equipment in a short time (generally one month or 176 metered hours). It is also referred to as Callbacks. </t>
  </si>
  <si>
    <t>Overtime Hours</t>
  </si>
  <si>
    <t>Rework Hours</t>
  </si>
  <si>
    <t>Hours Charged to Work Orders</t>
  </si>
  <si>
    <t xml:space="preserve">Work order labor capture includes all maintenance labor hours captured against a work order versus assigned to a cost center or other allocation.  </t>
  </si>
  <si>
    <t>Wrench Time Hours</t>
  </si>
  <si>
    <t>Wrench Time is the total time a technician spends diagnosing, adjusting, repairing, or servicing an asset (value-added). It does NOT include time spent traveling to and from the job, training, in meetings, breaks, paperwork, travel to parts room,, cleaning work area, etc. (non-value added but needed).</t>
  </si>
  <si>
    <t>Training Hours</t>
  </si>
  <si>
    <t xml:space="preserve">Maintenance training hours are the number of hours maintenance personnel spent in training (classroom, seminars, workshops, in-house classes). This does not include safety and compliance regulatory training.  For purposes of this metric all employees primarily employed by the Equipment Maintenance Department or operation shall be included in this metric. </t>
  </si>
  <si>
    <t>Maintenance labor hours represent the repair hours charged to all of heavy equipment assets included in the survey data.</t>
  </si>
  <si>
    <t>Equipment hours worked represent the working hours (per equipment meters of hours charged to jobs or equipment) for all heavy assets included in the survey data.</t>
  </si>
  <si>
    <t>Maintenance Labor Overtime %</t>
  </si>
  <si>
    <t>Percent Rework Hours</t>
  </si>
  <si>
    <t>Percent of Man Hours Charged to Work Orders</t>
  </si>
  <si>
    <t>Wrench Time as a Percent of Man Hours</t>
  </si>
  <si>
    <t>Training Hours per Shop Employee/Mechanic</t>
  </si>
  <si>
    <t>Labor Factor- R&amp;M Hours to Equipment Hours Worked</t>
  </si>
  <si>
    <t>Metric 22</t>
  </si>
  <si>
    <t>Metric 23</t>
  </si>
  <si>
    <t>Metric 24</t>
  </si>
  <si>
    <t>Metric 25</t>
  </si>
  <si>
    <t>Metric 26</t>
  </si>
  <si>
    <t>Metric 27</t>
  </si>
  <si>
    <t>Emergency Work Hours as Percent of Total Maintenance Hours</t>
  </si>
  <si>
    <t>Metric 28</t>
  </si>
  <si>
    <t>16.  Reliability Metrics</t>
  </si>
  <si>
    <t>Reliability metrics measure the effectiveness of the maintenance enterprise in reducing undesirable, unplanned and unexpected on-shift breakdowns to the absolute minimum.</t>
  </si>
  <si>
    <t>Total Equipment Hours Worked (C )</t>
  </si>
  <si>
    <t>Total Equipment Hours Worked, per above (C )</t>
  </si>
  <si>
    <t xml:space="preserve">Enter the Number of Down Events </t>
  </si>
  <si>
    <t>Unplanned or unexpected events that  impacted production in the most recent fiscal year (a/k/a "Red Events" in some work order systems).</t>
  </si>
  <si>
    <t>Mean Time Between Failure (MTBF)</t>
  </si>
  <si>
    <t>Metric 29</t>
  </si>
  <si>
    <t>Metric 30</t>
  </si>
  <si>
    <t>Down Events Per 1,000 Hours</t>
  </si>
  <si>
    <t>17.  Inventory Efficiency Metrics</t>
  </si>
  <si>
    <t>Inventory efficiency metrics are designed to measure the balance of the amount of capital deployed in inventory AND effectively maintaining inventory part and consumable levels in meeting the enterprise's needs for repair and maintenance activities.</t>
  </si>
  <si>
    <t>Please enter the following items related to inventory for the most recent fiscal year:</t>
  </si>
  <si>
    <t>Value of cost of parts and consumables taken from inventory</t>
  </si>
  <si>
    <t>Average value or cost of inventory held over the past fiscal year</t>
  </si>
  <si>
    <t xml:space="preserve">Number of Parts Requests from inventory </t>
  </si>
  <si>
    <t>Number of Parts Requests fulfilled without delay (first pass)</t>
  </si>
  <si>
    <t>Metric 31</t>
  </si>
  <si>
    <t>Metric 32</t>
  </si>
  <si>
    <t>Inventory Turns</t>
  </si>
  <si>
    <t>Service Level (% Fulfillment Rate)</t>
  </si>
  <si>
    <t>Emergency Hours (from PM-Planning-Scheduling Sheet)</t>
  </si>
  <si>
    <t>Total Repair &amp; Maintenance Hours  (from PM-Planning-Scheduling Sheet)</t>
  </si>
  <si>
    <t>Estimated time to complete all tasks on the list of outstanding tasks Only work to be performed by the maintenance group that is reporting is included. This means work performed by outside contractors or vendors who are not usually on site is not included.</t>
  </si>
  <si>
    <t>Corrective Maintenance (CM)</t>
  </si>
  <si>
    <t>CP% = CP / (PM+PdM)</t>
  </si>
  <si>
    <t xml:space="preserve">Total Planned Hours </t>
  </si>
  <si>
    <t>{FOR INTERNAL USE}</t>
  </si>
  <si>
    <t>Accident or Damage</t>
  </si>
  <si>
    <t>Repairs are required due to an accident which causes damage to or a condition requiring repair of the machine.</t>
  </si>
  <si>
    <t>Repairs which must be completed within the next 24-48 hours (unscheduled work orders / schedule disruptor) due to an on-shift failure or down event (breakdown}.</t>
  </si>
  <si>
    <t xml:space="preserve">Include all other hours for indirect activities including but not limited to training, meetings, cleaning work area, paperwork, vacation, etc.  </t>
  </si>
  <si>
    <t>Corrective Maintenance is the category of maintenance tasks performed to rectify and repair faulty systems and equipment.  Corrective Maintenance aims to restore systems that have broken down or are detoriating with an impending breakdown.  Corrective Maintenance can by synonymous with reactive maintenance.   Note:  Do not include CP work orders or hours included above.</t>
  </si>
  <si>
    <t xml:space="preserve">Total hours should equal total paid mechanic hours and subcontracted hours (you can estimate hours based upon costs if subcontracted hours are not readily available) .  </t>
  </si>
  <si>
    <t>Service / Indirect Hours</t>
  </si>
  <si>
    <t>Should match Total Hours from PM-Planning-Scheduling Sheet</t>
  </si>
  <si>
    <t>Maintenance Labor is to include all normally scheduled hours for the maintenance staff.  Note:  For purposes of this metric all employees primarily employed by the Equipment Maintenance Department or operation shall be included; however, exclude supervisory personnel, planners, parts attendants and administrative roles.</t>
  </si>
  <si>
    <t>Enter the Number of Shop Employees (per above)</t>
  </si>
  <si>
    <t>Utilize Working Hours of mobile equipment included in the utilization calculation (i.e. Off-Road and On-Road construction equipment; excluding pick-up trucks, small equipment, attachments, etc).</t>
  </si>
  <si>
    <t>Parts, tires, wear items, supplies and consumables</t>
  </si>
  <si>
    <t>Outside repairs - include parts portion of outside repairs.  Break out labor from outside repairs to include in "Equipment Repair &amp; Maintenance Labor" above.</t>
  </si>
  <si>
    <t>Return on Net Assets {RONA}</t>
  </si>
  <si>
    <t>b.  Approximate number (+/- 20%)</t>
  </si>
  <si>
    <t>Please indicate to which organization(s) you or your company currently belong (check all that apply)</t>
  </si>
  <si>
    <t>Respondent Demographics</t>
  </si>
  <si>
    <t>American Subcontractors Association (ASA)</t>
  </si>
  <si>
    <t>Associated Builders &amp; Contractors (ABC)</t>
  </si>
  <si>
    <t>Associated General Contractors of America (AGC)</t>
  </si>
  <si>
    <t>Association of Equipment Management Professionals (AEMP)</t>
  </si>
  <si>
    <t>Association of Equipment Manufacturers (AEM)</t>
  </si>
  <si>
    <t>Construction Financial Management Association (CFMA)</t>
  </si>
  <si>
    <t>National Asphalt Paving Association (NAPA)</t>
  </si>
  <si>
    <t>National Association of Women in Construction (NAWIC)</t>
  </si>
  <si>
    <t>National Utility Contractors Association (NUCA)</t>
  </si>
  <si>
    <t xml:space="preserve">Other (specify) </t>
  </si>
  <si>
    <t>None of the above</t>
  </si>
  <si>
    <t>Please indicate your primary industry</t>
  </si>
  <si>
    <t>Highway &amp; Infrastructure (Highway/Road, Bridge, Marine, Civil)</t>
  </si>
  <si>
    <t>Heavy Construction (All Other Private Heavy Equipment Fleets)</t>
  </si>
  <si>
    <t>Government (Federal, State, county or local)</t>
  </si>
  <si>
    <t>Material Producers (Sand, gravel, stone, asphalt, cement, ready-mix)</t>
  </si>
  <si>
    <t>Mining (Coal, metallic, non-metallic and other minerals)</t>
  </si>
  <si>
    <t>Landfill</t>
  </si>
  <si>
    <t>Equipment Rental House</t>
  </si>
  <si>
    <t>Waste hauling</t>
  </si>
  <si>
    <t>Please indicate the entity level at which you are responding</t>
  </si>
  <si>
    <t>Entire Company/Headquarters</t>
  </si>
  <si>
    <t>Division / Branch</t>
  </si>
  <si>
    <r>
      <rPr>
        <b/>
        <sz val="10"/>
        <color theme="1"/>
        <rFont val="Calibri"/>
        <family val="2"/>
        <scheme val="minor"/>
      </rPr>
      <t>Note:</t>
    </r>
    <r>
      <rPr>
        <sz val="10"/>
        <color theme="1"/>
        <rFont val="Calibri"/>
        <family val="2"/>
        <scheme val="minor"/>
      </rPr>
      <t> Please utilize the same entity level indicated in this question, for questions 4-10 and 12-13. For all questions, you should utilize your most recent fiscal year or provide information at the end of your most recent fiscal year.</t>
    </r>
  </si>
  <si>
    <t>Total construction revenues for the most recent fiscal year</t>
  </si>
  <si>
    <t>Less than $25 million</t>
  </si>
  <si>
    <t>$25 million to $100 million</t>
  </si>
  <si>
    <t>$100 million to $250 million</t>
  </si>
  <si>
    <t>$250 million to $500 million</t>
  </si>
  <si>
    <t>$500 million to $1 billion</t>
  </si>
  <si>
    <t>More than $1 billion</t>
  </si>
  <si>
    <t>Approximate number of employees</t>
  </si>
  <si>
    <t>0 to 100</t>
  </si>
  <si>
    <t>100 to 250</t>
  </si>
  <si>
    <t>250 to 500</t>
  </si>
  <si>
    <t>500 to 1,000</t>
  </si>
  <si>
    <t>1,000 to 10,000</t>
  </si>
  <si>
    <t>More than 10,000</t>
  </si>
  <si>
    <t>Please indicate what percentage of construction revenues are subcontracted</t>
  </si>
  <si>
    <t>%</t>
  </si>
  <si>
    <t xml:space="preserve">For each 2007 North American Industry Classification (NAICS) code below, please estimate the percentage of </t>
  </si>
  <si>
    <t>annual construction revenues derived from each classification for the most recent fiscal year.</t>
  </si>
  <si>
    <t>Heavy &amp; Highway, Utility Construction:</t>
  </si>
  <si>
    <t>% of Construction Revenues</t>
  </si>
  <si>
    <t>37110 Water and Sewer Line and Related Structures Construction</t>
  </si>
  <si>
    <t>237120 Oil and Gas Pipeline and Related Structures Construction</t>
  </si>
  <si>
    <t>237130 Power and Communication Line and Related Structures Construction</t>
  </si>
  <si>
    <t>237310 Highway, Street, and Bridge Construction</t>
  </si>
  <si>
    <t>237990 Other Heavy and Civil Engineering Construction</t>
  </si>
  <si>
    <t>Specialty Trades:</t>
  </si>
  <si>
    <t>238110 Poured Concrete Foundation and Structure Contractors</t>
  </si>
  <si>
    <t>238120 Structural Steel and Precast Concrete Contractors</t>
  </si>
  <si>
    <t>238190 Other Foundation, Structure, and Building Exterior Contractors</t>
  </si>
  <si>
    <t>238910 Site Preparation Contractors</t>
  </si>
  <si>
    <t>562910 Environmental Remediation Services</t>
  </si>
  <si>
    <t>Construction Materials:</t>
  </si>
  <si>
    <t>21231 Stone Mining and Quarrying</t>
  </si>
  <si>
    <t>212321 Construction Sand and Gravel Mining</t>
  </si>
  <si>
    <t>324121 Asphalt Paving Mixture and Block Manufacturing</t>
  </si>
  <si>
    <t>32732 Ready-Mix Concrete Manufacturing</t>
  </si>
  <si>
    <t>Equipment Rental:</t>
  </si>
  <si>
    <t>53241 Construction Equipment Rental and Leasing</t>
  </si>
  <si>
    <t>All Other NAICS Codes</t>
  </si>
  <si>
    <t>Estimated Replacement Value (ERV) at the end of the most recent fiscal year.</t>
  </si>
  <si>
    <t>Estimated Replacement Value is the amount that the enterprise would need to spend to replace its construction equipment assets.</t>
  </si>
  <si>
    <t>Less than $5 million</t>
  </si>
  <si>
    <t>$5 million to $10 million</t>
  </si>
  <si>
    <t>$10 million to $25 million</t>
  </si>
  <si>
    <t>$25 million to $50 million</t>
  </si>
  <si>
    <t>$50 million to $100 million</t>
  </si>
  <si>
    <t>More than $250 million</t>
  </si>
  <si>
    <t>#</t>
  </si>
  <si>
    <t>Please indicate your company’s fleet size (pieces of equipment) by type for the most recent fiscal year.</t>
  </si>
  <si>
    <t>Include mobile equipment only (wheels and tracks). Do not include small equipment (generators, tampers, accessories, attachments, etc.)</t>
  </si>
  <si>
    <t>On-road equipment (dumps, trucks, lowboys, etc.)</t>
  </si>
  <si>
    <t>Off-road equipment (pavers, excavators, backhoes, dozers, front end loaders, etc.)</t>
  </si>
  <si>
    <t>Pick-up Trucks &amp; Other Passenger vehicles</t>
  </si>
  <si>
    <t>Total</t>
  </si>
  <si>
    <t>Northeast</t>
  </si>
  <si>
    <t>Southeast</t>
  </si>
  <si>
    <t>Midwest</t>
  </si>
  <si>
    <t>Southwest</t>
  </si>
  <si>
    <t>West</t>
  </si>
  <si>
    <t xml:space="preserve">Far West </t>
  </si>
  <si>
    <t>Foreign</t>
  </si>
  <si>
    <t>Canada</t>
  </si>
  <si>
    <r>
      <t xml:space="preserve">Total </t>
    </r>
    <r>
      <rPr>
        <sz val="11"/>
        <color rgb="FFFF0000"/>
        <rFont val="Calibri"/>
        <family val="2"/>
        <scheme val="minor"/>
      </rPr>
      <t>(Must Add to 100%)</t>
    </r>
    <r>
      <rPr>
        <sz val="11"/>
        <color theme="1"/>
        <rFont val="Calibri"/>
        <family val="2"/>
        <scheme val="minor"/>
      </rPr>
      <t>:</t>
    </r>
  </si>
  <si>
    <t>Where is your company's headquarters (region definitions above)?</t>
  </si>
  <si>
    <t>Northeast U.S.</t>
  </si>
  <si>
    <t>Southeast U.S.</t>
  </si>
  <si>
    <t>Midwest U.S.</t>
  </si>
  <si>
    <t>Southwest U.S.</t>
  </si>
  <si>
    <t>West U.S.</t>
  </si>
  <si>
    <t>Far West U.S.</t>
  </si>
  <si>
    <t>Foreign (excluding Canada)</t>
  </si>
  <si>
    <t>Please indicate your labor affiliation</t>
  </si>
  <si>
    <t>Union</t>
  </si>
  <si>
    <t>Non-Union</t>
  </si>
  <si>
    <t>Both Union and Non-Union</t>
  </si>
  <si>
    <t>Please indicate the % of maintenance &amp; repair labor cost in each of the following categories</t>
  </si>
  <si>
    <t>Internal Employees</t>
  </si>
  <si>
    <t>External (Outsourced)</t>
  </si>
  <si>
    <t>Please estimate the percentage of annual revenue earned in the geographic regions below</t>
  </si>
  <si>
    <t>(PM+PdM)/Total Work Oders</t>
  </si>
  <si>
    <t>Schedule Compliance (Planned Work Orders)</t>
  </si>
  <si>
    <t>What is the depreciation method typically used for the results included in the survey?</t>
  </si>
  <si>
    <t xml:space="preserve">Tax depreciation (MACRS, Bonus Depreciation, Section 179) </t>
  </si>
  <si>
    <t xml:space="preserve">Tax depreciation (MACRS) </t>
  </si>
  <si>
    <t xml:space="preserve">Straight-line depreciation over tax life (generally 5 years for construction equipment) </t>
  </si>
  <si>
    <t xml:space="preserve">Straight-line depreciation over useful lives, NO salvage values </t>
  </si>
  <si>
    <t xml:space="preserve">Straight-line depreciation over useful lives with salvage values </t>
  </si>
  <si>
    <t>Licensed Towable Equipment</t>
  </si>
  <si>
    <r>
      <t xml:space="preserve">What is your total construction revenue </t>
    </r>
    <r>
      <rPr>
        <sz val="11"/>
        <rFont val="Calibri"/>
        <family val="2"/>
        <scheme val="minor"/>
      </rPr>
      <t>(include the value of all services recognized under construction contracts by a company in a period; Do not include revenues related to fixed plant equipment or non-construction operations).  Additonal notes:  1)  The goal is to match revenues with expenses and the equipment fleet used to generate those revenues.  2)  Exclude any internal material transfers.</t>
    </r>
  </si>
  <si>
    <t>Estimated Replacement Value is the amount that the enterprise would need to spend to replace its construction equipment assets at the present time (i.e. like kind equipment replacement based upon its current age and condition).  ERV is not the cost to replace your fleet with new equipment. Include  i. owned fleet of equipment;  ii.  Right to Use Assets under ASC 842 (i.e. capitalized leased equipment); and iii. Include only construction equipment (off-road and on-road in the above calculations) and non-propelled marine equipment whose hours can be measured [i.e. barges, float systems]).  Do not include repairs or revenues related to asphalt material plants, quarries or non-construction operation machinery in either the numerator or denominator.</t>
  </si>
  <si>
    <t xml:space="preserve">Equipment Cost Components are categories or cost “buckets” used to establish the Rates for your equipment. The typical hierarchy includes Ownership, Repair and Maintenance, and Fuel cost types. The metric establish a comparable basis of equipment costs by cost component, provides standard data for comparison while recognizing there is a difference in operating hours between the different areas of the country.  </t>
  </si>
  <si>
    <t>Depreciation, lease payments for Right of Use assets under ASC842, equipment rental expense (including taxes and fees), insurance, licenses, property taxes and interest.</t>
  </si>
  <si>
    <t>i. Includes all equipment operating costs such as repair labor, service truck/welder cost, repair parts, tires, wear items, outside repairs, supplies and consumables.
ii. Note: While some companies may have some differences in accounting for burdens and indirect shop costs, this standard includes the following costs in ‘repair labor’:  labor, payroll taxes, burden (e.g. health insurance, vacation, PTO, life and disability, etc) and indirect/allocated shop overhead costs.  
iii. Includes both costs charged to equipment and jobs except ANA.
iv. Exclude (1) fuel and ownership costs and (2) costs that are considered ANA (Accident, Neglect and Abuse):  damage caused by operators, third parties, theft or vandalism.</t>
  </si>
  <si>
    <t>i. Includes all fuel costs including fuel, additives and delivery cost
ii. Includes diesel exhaust fluid</t>
  </si>
  <si>
    <r>
      <t>Begin with</t>
    </r>
    <r>
      <rPr>
        <b/>
        <sz val="11"/>
        <color theme="1"/>
        <rFont val="Calibri"/>
        <family val="2"/>
        <scheme val="minor"/>
      </rPr>
      <t xml:space="preserve"> (A)</t>
    </r>
    <r>
      <rPr>
        <sz val="11"/>
        <color theme="1"/>
        <rFont val="Calibri"/>
        <family val="2"/>
        <scheme val="minor"/>
      </rPr>
      <t xml:space="preserve"> Repair &amp; Maintenance Costs from 3. above. Include all equipment operation costs, including but not limited to, repair labor, service truck/welder cost, repair parts, tires, wear items, outside repairs, supplies and consumables for costs charged to equipment and jobs. Exclude fuel and ownership costs. </t>
    </r>
  </si>
  <si>
    <t>The value of both internal and outside labor.  Internal labor cost should include wages, payroll taxes, benefits, overhead [standard / fully burdened rate].  Outside labor should include the labor portion of outside repairs.  Include all repair and maintenance labor, including but not limited to, internal shop, outside labor, construction field labor performing repairs.</t>
  </si>
  <si>
    <t>Right to Use Assets</t>
  </si>
  <si>
    <t>+ Income Taxes</t>
  </si>
  <si>
    <t>Include the total cost capitalized during a period on the company’s balance sheet to acquire equipment.  Includes both fixed assets and Right of Use assets under ASC 842. Do not include capital expenditures related to plants or non-constuction operation machinery.</t>
  </si>
  <si>
    <r>
      <rPr>
        <b/>
        <sz val="11"/>
        <color theme="1"/>
        <rFont val="Calibri"/>
        <family val="2"/>
        <scheme val="minor"/>
      </rPr>
      <t>Is my company’s information kept confidential?</t>
    </r>
    <r>
      <rPr>
        <b/>
        <sz val="10"/>
        <color theme="1"/>
        <rFont val="Calibri"/>
        <family val="2"/>
        <scheme val="minor"/>
      </rPr>
      <t xml:space="preserve">
</t>
    </r>
    <r>
      <rPr>
        <sz val="10"/>
        <color theme="1"/>
        <rFont val="Calibri"/>
        <family val="2"/>
        <scheme val="minor"/>
      </rPr>
      <t xml:space="preserve">The only people who can view uploaded company financials are the person who submitted it and the company that analyzes the information. Even CFMA cannot see uploaded data.  The emphasis is on aggregate industry data, not on the performance of individual companies.  At no time is a company ever identified in the Heavy Equipment Comparator results, nor is it possible to view or obtain a list of participating companies. If there are fewer than five respondents for a particular category, that category will remain blank. </t>
    </r>
  </si>
  <si>
    <t xml:space="preserve">Average Internal Hourly Shop/Field Rate </t>
  </si>
  <si>
    <t>Average External Hourly Shop or Field Rate</t>
  </si>
  <si>
    <t xml:space="preserve">The average rate for your external contract labor which is charged to your equipment. Do not include service truck or mileage charges.  </t>
  </si>
  <si>
    <t>The costs included in calculating this rate should be consistent with the definition included in equipment maintenance and repair costs.  .  Internal Rate is calculated by establishing the total costs budgeted for your shop and field mechanics (numerator) divided by Direct hours charged to equipment (denominator). The vehicle costs for the field mechanic are separated as the usual External Contractor charges a mileage rate in addition to the Standard Rate.</t>
  </si>
  <si>
    <t>This represents the planned hours for a machine or group of machines for a particular time period. Generally, this would represent the budgeted hours in the annual hours budget or hours per year in the Ownership &amp; Operating Rate calculation. If hours are budgeted by project, the hours for that project for the year could be utilized.</t>
  </si>
  <si>
    <t xml:space="preserve">Fleet utilization measures the degree to which a group of machines working at a given location for a given time is able to generate the internal job charges that could be generated if all the machines within that group were to work at the desired or optimum level of utilization.
It is measured by dividing the total job charges actually generated by a group of machines working at a given location for a given period by the total job charges that could have been generated by that group of machines if they had worked at optimum utilization for the given period.  </t>
  </si>
  <si>
    <t>Engine idle % is a measure of the time that an engine is running without performing a task. This statistic is derived from telematics or other electronic information using algorithms to determine engine idle percent which is communicated through the telematics platform being used.   It is designed to show the relationship between the period the machine and/or its engine is “at idle” relative to the sum of the time the machine and/or its engine is “at idle” plus the time the machine and/or its engine is “not idle”.</t>
  </si>
  <si>
    <t xml:space="preserve">Equipment Damage $ are the costs to Repair/Rebuild equipment or its components for Accidents, Neglect &amp; Abuse (ANA) .  Do not include standard wear and tear or costs included  in the composition of the Equipment Rate.   Do include repairs for damage charged to a job, or charged to a department or not covered by Insurance  </t>
  </si>
  <si>
    <t>PREVENTIVE MAINTENANCE &amp; PLANNING/SCHEDULING METRICS</t>
  </si>
  <si>
    <t xml:space="preserve">Preventive Maintenance (PM) activities are tasks which prolong the life of your fleet assets and improve reliability.  It is a critical activity to maintaining a healthy and productive fleet.  Include both hours for your internal mechanics as well as subcontracted hours (you can estimate hours based upon costs if subcontracted hours are not readily available) .  </t>
  </si>
  <si>
    <t>Preventive Maintenance (PM)</t>
  </si>
  <si>
    <t>Preventive Maintenance (PM) are all tasks that are routinely or repetitively scheduled with the intent of prolonging the life of an asset.</t>
  </si>
  <si>
    <t>Corrective from PM/PdM  (CP)</t>
  </si>
  <si>
    <t>Corrective from PM/PdM  (CP) are those Corrective Maintenance activities identified as a result of a PM or PdM activity or scheduled inspection.</t>
  </si>
  <si>
    <t xml:space="preserve">Please enter the total planned hours. Planned hours should include PM, PdM and that portion of CP, CM and Capital repairs which are pre-planned (i.e. 'prepped').  Please include equipment inspections, ordering parts, gathering specialty tools, locating reference documents and prioritizing projects in addition to the actual repair hours. </t>
  </si>
  <si>
    <t>Total Planned Preventive Work Orders</t>
  </si>
  <si>
    <t>Preventive Work Orders Completed (PM+PdM)</t>
  </si>
  <si>
    <t>Preventive On Time (PM+PdM)</t>
  </si>
  <si>
    <t>PM schedule compliance measures the number of preventive maintenance tasks completed, on time, within an allocated allowance as compared to the PM maintenance tasks scheduled.  ON TIME = WITHIN THE WEEK SCHEDULED.</t>
  </si>
  <si>
    <t xml:space="preserve">Does your company track and report shop parts inventory? </t>
  </si>
  <si>
    <t>Yes                         No</t>
  </si>
  <si>
    <t>(if no, skip inventory efficiency metrics)</t>
  </si>
  <si>
    <t>What is the total value of your shop parts inventory?</t>
  </si>
  <si>
    <t>What is the total value of your parts spend?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</si>
</sst>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quot;.&quot;"/>
    <numFmt numFmtId="168" formatCode="_(* #,##0.0_);_(* \(#,##0.0\);_(* &quot;-&quot;??_);_(@_)"/>
  </numFmts>
  <fonts count="29" x14ac:knownFonts="1">
    <font>
      <sz val="11"/>
      <color theme="1"/>
      <name val="Calibri"/>
      <family val="2"/>
      <scheme val="minor"/>
    </font>
    <font>
      <sz val="11"/>
      <color theme="1"/>
      <name val="Calibri"/>
      <family val="2"/>
      <scheme val="minor"/>
    </font>
    <font>
      <sz val="11"/>
      <color theme="1"/>
      <name val="Arial Black"/>
      <family val="2"/>
    </font>
    <font>
      <i/>
      <sz val="11"/>
      <color theme="1"/>
      <name val="Calibri"/>
      <family val="2"/>
      <scheme val="minor"/>
    </font>
    <font>
      <i/>
      <u/>
      <sz val="11"/>
      <color theme="1"/>
      <name val="Calibri"/>
      <family val="2"/>
      <scheme val="minor"/>
    </font>
    <font>
      <sz val="14"/>
      <color theme="1"/>
      <name val="Calibri"/>
      <family val="2"/>
      <scheme val="minor"/>
    </font>
    <font>
      <sz val="9"/>
      <color theme="1"/>
      <name val="Calibri"/>
      <family val="2"/>
      <scheme val="minor"/>
    </font>
    <font>
      <b/>
      <u val="double"/>
      <sz val="14"/>
      <color theme="1"/>
      <name val="Calibri"/>
      <family val="2"/>
      <scheme val="minor"/>
    </font>
    <font>
      <u/>
      <sz val="14"/>
      <color theme="1"/>
      <name val="Calibri"/>
      <family val="2"/>
      <scheme val="minor"/>
    </font>
    <font>
      <sz val="9"/>
      <color indexed="81"/>
      <name val="Tahoma"/>
      <family val="2"/>
    </font>
    <font>
      <b/>
      <sz val="9"/>
      <color indexed="81"/>
      <name val="Tahoma"/>
      <family val="2"/>
    </font>
    <font>
      <u/>
      <sz val="11"/>
      <color theme="1"/>
      <name val="Calibri"/>
      <family val="2"/>
      <scheme val="minor"/>
    </font>
    <font>
      <b/>
      <sz val="11"/>
      <color theme="1"/>
      <name val="Calibri"/>
      <family val="2"/>
      <scheme val="minor"/>
    </font>
    <font>
      <sz val="10"/>
      <color theme="1"/>
      <name val="Calibri"/>
      <family val="2"/>
      <scheme val="minor"/>
    </font>
    <font>
      <sz val="11"/>
      <name val="Calibri"/>
      <family val="2"/>
      <scheme val="minor"/>
    </font>
    <font>
      <i/>
      <u val="double"/>
      <sz val="11"/>
      <color theme="1"/>
      <name val="Calibri"/>
      <family val="2"/>
      <scheme val="minor"/>
    </font>
    <font>
      <b/>
      <u val="double"/>
      <sz val="11"/>
      <color theme="1"/>
      <name val="Calibri"/>
      <family val="2"/>
      <scheme val="minor"/>
    </font>
    <font>
      <i/>
      <sz val="9"/>
      <color theme="1"/>
      <name val="Calibri"/>
      <family val="2"/>
      <scheme val="minor"/>
    </font>
    <font>
      <i/>
      <sz val="11"/>
      <color theme="1"/>
      <name val="Calibri"/>
      <family val="2"/>
    </font>
    <font>
      <b/>
      <i/>
      <sz val="12"/>
      <color rgb="FFFF0000"/>
      <name val="Calibri"/>
      <family val="2"/>
      <scheme val="minor"/>
    </font>
    <font>
      <sz val="11"/>
      <color rgb="FFFF0000"/>
      <name val="Calibri"/>
      <family val="2"/>
      <scheme val="minor"/>
    </font>
    <font>
      <b/>
      <sz val="10"/>
      <color theme="1"/>
      <name val="Calibri"/>
      <family val="2"/>
      <scheme val="minor"/>
    </font>
    <font>
      <b/>
      <sz val="11"/>
      <color rgb="FF1C475A"/>
      <name val="Roboto"/>
    </font>
    <font>
      <b/>
      <sz val="10"/>
      <name val="Calibri"/>
      <family val="2"/>
      <scheme val="minor"/>
    </font>
    <font>
      <b/>
      <sz val="10.5"/>
      <name val="Calibri"/>
      <family val="2"/>
      <scheme val="minor"/>
    </font>
    <font>
      <sz val="12"/>
      <color theme="1"/>
      <name val="Calibri"/>
      <family val="2"/>
      <scheme val="minor"/>
    </font>
    <font>
      <sz val="8"/>
      <color rgb="FF000000"/>
      <name val="Segoe UI"/>
      <family val="2"/>
    </font>
    <font>
      <b/>
      <sz val="11"/>
      <color theme="1"/>
      <name val="Arial"/>
      <family val="2"/>
    </font>
    <font>
      <sz val="8"/>
      <name val="Segoe UI"/>
      <family val="2"/>
    </font>
  </fonts>
  <fills count="9">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theme="9" tint="0.39997558519241921"/>
        <bgColor indexed="64"/>
      </patternFill>
    </fill>
    <fill>
      <patternFill patternType="solid">
        <fgColor theme="0"/>
        <bgColor indexed="64"/>
      </patternFill>
    </fill>
    <fill>
      <patternFill patternType="solid">
        <fgColor theme="7" tint="0.79998168889431442"/>
        <bgColor indexed="64"/>
      </patternFill>
    </fill>
    <fill>
      <gradientFill degree="135">
        <stop position="0">
          <color theme="7" tint="0.80001220740379042"/>
        </stop>
        <stop position="1">
          <color theme="9" tint="0.59999389629810485"/>
        </stop>
      </gradientFill>
    </fill>
    <fill>
      <patternFill patternType="solid">
        <fgColor theme="7" tint="0.59999389629810485"/>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72">
    <xf numFmtId="0" fontId="0" fillId="0" borderId="0" xfId="0"/>
    <xf numFmtId="0" fontId="2" fillId="0" borderId="0" xfId="0" applyFont="1"/>
    <xf numFmtId="0" fontId="3" fillId="0" borderId="2" xfId="0" applyFont="1" applyBorder="1"/>
    <xf numFmtId="0" fontId="3" fillId="0" borderId="3" xfId="0" applyFont="1" applyBorder="1"/>
    <xf numFmtId="0" fontId="3" fillId="0" borderId="4" xfId="0" applyFont="1" applyBorder="1"/>
    <xf numFmtId="0" fontId="3" fillId="0" borderId="0" xfId="0" applyFont="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4" fillId="0" borderId="1" xfId="0" applyFont="1" applyBorder="1"/>
    <xf numFmtId="0" fontId="5" fillId="0" borderId="0" xfId="0" applyFont="1"/>
    <xf numFmtId="0" fontId="7" fillId="0" borderId="0" xfId="0" applyFont="1"/>
    <xf numFmtId="0" fontId="8" fillId="0" borderId="0" xfId="0" applyFont="1"/>
    <xf numFmtId="0" fontId="11" fillId="0" borderId="0" xfId="0" applyFont="1"/>
    <xf numFmtId="0" fontId="5" fillId="0" borderId="0" xfId="0" applyFont="1" applyAlignment="1">
      <alignment horizontal="left" wrapText="1"/>
    </xf>
    <xf numFmtId="165" fontId="5" fillId="0" borderId="0" xfId="3" applyNumberFormat="1" applyFont="1" applyBorder="1" applyAlignment="1"/>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5" borderId="0" xfId="0" applyFill="1"/>
    <xf numFmtId="0" fontId="8" fillId="0" borderId="0" xfId="0" applyFont="1" applyAlignment="1">
      <alignment horizontal="left"/>
    </xf>
    <xf numFmtId="0" fontId="0" fillId="0" borderId="9" xfId="0" applyBorder="1"/>
    <xf numFmtId="0" fontId="0" fillId="0" borderId="11" xfId="0" applyBorder="1"/>
    <xf numFmtId="0" fontId="0" fillId="0" borderId="10" xfId="0" applyBorder="1"/>
    <xf numFmtId="0" fontId="6" fillId="0" borderId="0" xfId="0" applyFont="1"/>
    <xf numFmtId="0" fontId="12" fillId="0" borderId="10" xfId="0" applyFont="1" applyBorder="1"/>
    <xf numFmtId="164" fontId="0" fillId="0" borderId="0" xfId="1" applyNumberFormat="1" applyFont="1" applyBorder="1" applyAlignment="1"/>
    <xf numFmtId="0" fontId="12" fillId="0" borderId="0" xfId="0" applyFont="1"/>
    <xf numFmtId="0" fontId="4" fillId="0" borderId="0" xfId="0" applyFont="1"/>
    <xf numFmtId="0" fontId="0" fillId="3" borderId="0" xfId="0" applyFill="1"/>
    <xf numFmtId="0" fontId="4" fillId="0" borderId="0" xfId="0" quotePrefix="1" applyFont="1"/>
    <xf numFmtId="0" fontId="0" fillId="0" borderId="9" xfId="0" applyBorder="1" applyAlignment="1">
      <alignment horizontal="left"/>
    </xf>
    <xf numFmtId="0" fontId="0" fillId="0" borderId="11" xfId="0" applyBorder="1" applyAlignment="1">
      <alignment horizontal="center" wrapText="1"/>
    </xf>
    <xf numFmtId="0" fontId="0" fillId="0" borderId="10" xfId="0" applyBorder="1" applyAlignment="1">
      <alignment horizontal="center" wrapText="1"/>
    </xf>
    <xf numFmtId="10" fontId="0" fillId="4" borderId="9" xfId="2" applyNumberFormat="1" applyFont="1" applyFill="1" applyBorder="1" applyAlignment="1"/>
    <xf numFmtId="0" fontId="0" fillId="0" borderId="0" xfId="0" applyAlignment="1">
      <alignment horizontal="left" wrapText="1"/>
    </xf>
    <xf numFmtId="165" fontId="0" fillId="0" borderId="0" xfId="3" applyNumberFormat="1" applyFont="1" applyBorder="1" applyAlignment="1"/>
    <xf numFmtId="0" fontId="15" fillId="0" borderId="0" xfId="0" applyFont="1"/>
    <xf numFmtId="0" fontId="16" fillId="0" borderId="0" xfId="0" applyFont="1"/>
    <xf numFmtId="0" fontId="6" fillId="0" borderId="0" xfId="0" applyFont="1" applyAlignment="1">
      <alignment horizontal="left"/>
    </xf>
    <xf numFmtId="0" fontId="17" fillId="0" borderId="2" xfId="0" applyFont="1" applyBorder="1"/>
    <xf numFmtId="0" fontId="17" fillId="0" borderId="3" xfId="0" applyFont="1" applyBorder="1"/>
    <xf numFmtId="0" fontId="17" fillId="0" borderId="0" xfId="0" applyFont="1"/>
    <xf numFmtId="0" fontId="17" fillId="0" borderId="5" xfId="0" applyFont="1" applyBorder="1"/>
    <xf numFmtId="0" fontId="17" fillId="0" borderId="7" xfId="0" applyFont="1" applyBorder="1"/>
    <xf numFmtId="0" fontId="17" fillId="0" borderId="8" xfId="0" applyFont="1" applyBorder="1"/>
    <xf numFmtId="0" fontId="6" fillId="5" borderId="0" xfId="0" applyFont="1" applyFill="1"/>
    <xf numFmtId="164" fontId="0" fillId="5" borderId="9" xfId="1" applyNumberFormat="1" applyFont="1" applyFill="1" applyBorder="1" applyAlignment="1"/>
    <xf numFmtId="0" fontId="6" fillId="3" borderId="9"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164" fontId="0" fillId="0" borderId="12" xfId="1" applyNumberFormat="1" applyFont="1" applyBorder="1" applyAlignment="1"/>
    <xf numFmtId="164" fontId="0" fillId="6" borderId="12" xfId="1" applyNumberFormat="1" applyFont="1" applyFill="1" applyBorder="1" applyAlignment="1"/>
    <xf numFmtId="0" fontId="6" fillId="0" borderId="12" xfId="0" applyFont="1" applyBorder="1" applyAlignment="1">
      <alignment horizontal="center" vertical="center" wrapText="1"/>
    </xf>
    <xf numFmtId="0" fontId="6" fillId="6" borderId="12" xfId="0" applyFont="1" applyFill="1" applyBorder="1" applyAlignment="1">
      <alignment vertical="center" wrapText="1"/>
    </xf>
    <xf numFmtId="164" fontId="0" fillId="6" borderId="9" xfId="1" applyNumberFormat="1" applyFont="1" applyFill="1" applyBorder="1" applyAlignment="1"/>
    <xf numFmtId="10" fontId="0" fillId="2" borderId="12" xfId="2" applyNumberFormat="1" applyFont="1" applyFill="1" applyBorder="1" applyAlignment="1"/>
    <xf numFmtId="0" fontId="0" fillId="3" borderId="9" xfId="0" applyFill="1" applyBorder="1"/>
    <xf numFmtId="165" fontId="0" fillId="6" borderId="12" xfId="3" applyNumberFormat="1" applyFont="1" applyFill="1" applyBorder="1" applyAlignment="1"/>
    <xf numFmtId="0" fontId="11" fillId="0" borderId="0" xfId="0" applyFont="1" applyAlignment="1">
      <alignment horizontal="center"/>
    </xf>
    <xf numFmtId="0" fontId="12" fillId="0" borderId="0" xfId="0" applyFont="1" applyAlignment="1">
      <alignment vertical="center" wrapText="1"/>
    </xf>
    <xf numFmtId="167" fontId="12" fillId="0" borderId="0" xfId="0" quotePrefix="1" applyNumberFormat="1" applyFont="1" applyAlignment="1">
      <alignment horizontal="center" vertical="center"/>
    </xf>
    <xf numFmtId="0" fontId="22" fillId="0" borderId="0" xfId="0" applyFont="1"/>
    <xf numFmtId="0" fontId="21" fillId="0" borderId="0" xfId="0" applyFont="1" applyAlignment="1">
      <alignment horizontal="center" vertical="center" wrapText="1"/>
    </xf>
    <xf numFmtId="0" fontId="12" fillId="0" borderId="0" xfId="0" applyFont="1" applyAlignment="1">
      <alignment horizontal="left" vertical="center" wrapText="1"/>
    </xf>
    <xf numFmtId="167" fontId="12" fillId="0" borderId="0" xfId="0" quotePrefix="1" applyNumberFormat="1" applyFont="1" applyAlignment="1">
      <alignment horizontal="center" vertical="top"/>
    </xf>
    <xf numFmtId="0" fontId="0" fillId="0" borderId="0" xfId="0" applyAlignment="1">
      <alignment vertical="top"/>
    </xf>
    <xf numFmtId="0" fontId="6" fillId="0" borderId="0" xfId="0" applyFont="1" applyAlignment="1">
      <alignment horizontal="left" vertical="center" indent="13"/>
    </xf>
    <xf numFmtId="0" fontId="0" fillId="0" borderId="9" xfId="0" quotePrefix="1" applyBorder="1"/>
    <xf numFmtId="0" fontId="0" fillId="0" borderId="0" xfId="0" quotePrefix="1"/>
    <xf numFmtId="0" fontId="0" fillId="0" borderId="9" xfId="0" applyBorder="1" applyAlignment="1">
      <alignment vertical="center"/>
    </xf>
    <xf numFmtId="0" fontId="12" fillId="0" borderId="10" xfId="0" applyFont="1" applyBorder="1" applyAlignment="1">
      <alignment vertical="center"/>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vertical="center"/>
    </xf>
    <xf numFmtId="0" fontId="0" fillId="0" borderId="10" xfId="0" applyBorder="1" applyAlignment="1">
      <alignment vertical="center"/>
    </xf>
    <xf numFmtId="164" fontId="0" fillId="6" borderId="9" xfId="1" applyNumberFormat="1" applyFont="1" applyFill="1" applyBorder="1" applyAlignment="1">
      <alignment vertical="center"/>
    </xf>
    <xf numFmtId="0" fontId="0" fillId="0" borderId="0" xfId="0" applyAlignment="1">
      <alignment vertical="center"/>
    </xf>
    <xf numFmtId="0" fontId="6" fillId="0" borderId="0" xfId="0" applyFont="1" applyAlignment="1">
      <alignment vertical="center"/>
    </xf>
    <xf numFmtId="164" fontId="0" fillId="0" borderId="12" xfId="1" applyNumberFormat="1" applyFont="1" applyBorder="1" applyAlignment="1">
      <alignment vertical="center"/>
    </xf>
    <xf numFmtId="0" fontId="6" fillId="0" borderId="0" xfId="0" applyFont="1" applyAlignment="1">
      <alignment horizontal="left" vertical="center"/>
    </xf>
    <xf numFmtId="0" fontId="25" fillId="0" borderId="0" xfId="0" applyFont="1" applyAlignment="1">
      <alignment vertical="center"/>
    </xf>
    <xf numFmtId="44" fontId="0" fillId="7" borderId="12" xfId="1" applyFont="1" applyFill="1" applyBorder="1" applyAlignment="1">
      <alignment vertical="center"/>
    </xf>
    <xf numFmtId="165" fontId="0" fillId="6" borderId="9" xfId="3" applyNumberFormat="1" applyFont="1" applyFill="1" applyBorder="1" applyAlignment="1">
      <alignment vertical="center"/>
    </xf>
    <xf numFmtId="0" fontId="0" fillId="3" borderId="9" xfId="0" applyFill="1" applyBorder="1" applyAlignment="1">
      <alignment vertical="center"/>
    </xf>
    <xf numFmtId="0" fontId="0" fillId="3" borderId="11" xfId="0" applyFill="1" applyBorder="1" applyAlignment="1">
      <alignment vertical="center"/>
    </xf>
    <xf numFmtId="0" fontId="0" fillId="3" borderId="11" xfId="0" applyFill="1" applyBorder="1" applyAlignment="1">
      <alignment horizontal="left" vertical="center"/>
    </xf>
    <xf numFmtId="165" fontId="0" fillId="6" borderId="12" xfId="3" applyNumberFormat="1" applyFont="1" applyFill="1" applyBorder="1" applyAlignment="1">
      <alignment vertical="center"/>
    </xf>
    <xf numFmtId="10" fontId="0" fillId="2" borderId="12" xfId="2" applyNumberFormat="1" applyFont="1" applyFill="1" applyBorder="1" applyAlignment="1">
      <alignment vertical="center"/>
    </xf>
    <xf numFmtId="0" fontId="11" fillId="0" borderId="0" xfId="0" applyFont="1" applyAlignment="1">
      <alignment vertical="center"/>
    </xf>
    <xf numFmtId="165" fontId="0" fillId="0" borderId="12" xfId="2" applyNumberFormat="1" applyFont="1" applyBorder="1" applyAlignment="1">
      <alignment vertical="center"/>
    </xf>
    <xf numFmtId="10" fontId="0" fillId="2" borderId="12" xfId="2" applyNumberFormat="1" applyFont="1" applyFill="1" applyBorder="1" applyAlignment="1">
      <alignment horizontal="right" vertical="center"/>
    </xf>
    <xf numFmtId="164" fontId="0" fillId="6" borderId="12" xfId="1" applyNumberFormat="1" applyFont="1" applyFill="1" applyBorder="1" applyAlignment="1">
      <alignment vertical="center"/>
    </xf>
    <xf numFmtId="0" fontId="0" fillId="3" borderId="0" xfId="0" applyFill="1" applyAlignment="1">
      <alignment vertical="center"/>
    </xf>
    <xf numFmtId="44" fontId="0" fillId="4" borderId="12" xfId="1" applyFont="1" applyFill="1" applyBorder="1" applyAlignment="1">
      <alignment horizontal="center" vertical="center"/>
    </xf>
    <xf numFmtId="43" fontId="0" fillId="4" borderId="12" xfId="3" applyFont="1" applyFill="1" applyBorder="1" applyAlignment="1">
      <alignment horizontal="center" vertical="center"/>
    </xf>
    <xf numFmtId="165" fontId="0" fillId="6" borderId="12" xfId="3" applyNumberFormat="1" applyFont="1" applyFill="1" applyBorder="1" applyAlignment="1">
      <alignment horizontal="left" vertical="center"/>
    </xf>
    <xf numFmtId="0" fontId="0" fillId="0" borderId="0" xfId="0" applyAlignment="1">
      <alignment horizontal="left" vertical="center"/>
    </xf>
    <xf numFmtId="165" fontId="0" fillId="3" borderId="9" xfId="3" applyNumberFormat="1" applyFont="1" applyFill="1" applyBorder="1" applyAlignment="1">
      <alignment vertical="center"/>
    </xf>
    <xf numFmtId="165" fontId="0" fillId="0" borderId="9" xfId="3" applyNumberFormat="1" applyFont="1" applyBorder="1" applyAlignment="1">
      <alignment vertical="center"/>
    </xf>
    <xf numFmtId="10" fontId="0" fillId="4" borderId="9" xfId="2" applyNumberFormat="1" applyFont="1" applyFill="1" applyBorder="1" applyAlignment="1">
      <alignment vertical="center"/>
    </xf>
    <xf numFmtId="165" fontId="0" fillId="5" borderId="12" xfId="3" applyNumberFormat="1" applyFont="1" applyFill="1" applyBorder="1" applyAlignment="1">
      <alignment vertical="center"/>
    </xf>
    <xf numFmtId="166" fontId="0" fillId="4" borderId="12" xfId="2" applyNumberFormat="1" applyFont="1" applyFill="1" applyBorder="1" applyAlignment="1">
      <alignment vertical="center"/>
    </xf>
    <xf numFmtId="0" fontId="6" fillId="5" borderId="0" xfId="0" applyFont="1" applyFill="1" applyAlignment="1">
      <alignment vertical="center"/>
    </xf>
    <xf numFmtId="165" fontId="0" fillId="0" borderId="12" xfId="3" applyNumberFormat="1" applyFont="1" applyBorder="1" applyAlignment="1">
      <alignment vertical="center"/>
    </xf>
    <xf numFmtId="10" fontId="0" fillId="4" borderId="12" xfId="2" applyNumberFormat="1" applyFont="1" applyFill="1" applyBorder="1" applyAlignment="1">
      <alignment vertical="center"/>
    </xf>
    <xf numFmtId="165" fontId="1" fillId="6" borderId="12" xfId="3" applyNumberFormat="1" applyFont="1" applyFill="1" applyBorder="1" applyAlignment="1">
      <alignment vertical="center"/>
    </xf>
    <xf numFmtId="165" fontId="1" fillId="0" borderId="12" xfId="3" applyNumberFormat="1" applyFont="1" applyBorder="1" applyAlignment="1">
      <alignment vertical="center"/>
    </xf>
    <xf numFmtId="43" fontId="1" fillId="4" borderId="12" xfId="3" applyFont="1" applyFill="1" applyBorder="1" applyAlignment="1">
      <alignment horizontal="center" vertical="center"/>
    </xf>
    <xf numFmtId="0" fontId="8" fillId="0" borderId="0" xfId="0" applyFont="1" applyAlignment="1">
      <alignment vertical="center"/>
    </xf>
    <xf numFmtId="165" fontId="0" fillId="8" borderId="12" xfId="3" applyNumberFormat="1" applyFont="1" applyFill="1" applyBorder="1" applyAlignment="1">
      <alignment vertical="center"/>
    </xf>
    <xf numFmtId="0" fontId="18" fillId="0" borderId="0" xfId="0" applyFont="1" applyAlignment="1">
      <alignment horizontal="left" vertical="center"/>
    </xf>
    <xf numFmtId="0" fontId="4" fillId="0" borderId="0" xfId="0" quotePrefix="1" applyFont="1" applyAlignment="1">
      <alignment vertical="center"/>
    </xf>
    <xf numFmtId="43" fontId="0" fillId="4" borderId="12" xfId="3" applyFont="1" applyFill="1" applyBorder="1" applyAlignment="1">
      <alignment vertical="center"/>
    </xf>
    <xf numFmtId="0" fontId="27" fillId="0" borderId="0" xfId="0" applyFont="1"/>
    <xf numFmtId="0" fontId="0" fillId="0" borderId="0" xfId="0" applyAlignment="1">
      <alignment horizontal="left" indent="1"/>
    </xf>
    <xf numFmtId="168" fontId="0" fillId="6" borderId="13" xfId="3" applyNumberFormat="1" applyFont="1" applyFill="1" applyBorder="1" applyAlignment="1">
      <alignment vertical="center" wrapText="1"/>
    </xf>
    <xf numFmtId="168" fontId="0" fillId="6" borderId="14" xfId="3" applyNumberFormat="1" applyFont="1" applyFill="1" applyBorder="1" applyAlignment="1">
      <alignment vertical="center" wrapText="1"/>
    </xf>
    <xf numFmtId="168" fontId="0" fillId="6" borderId="15" xfId="3" applyNumberFormat="1" applyFont="1" applyFill="1" applyBorder="1" applyAlignment="1">
      <alignment vertical="center" wrapText="1"/>
    </xf>
    <xf numFmtId="0" fontId="12" fillId="0" borderId="0" xfId="0" applyFont="1" applyAlignment="1">
      <alignment horizontal="left" vertical="center" wrapText="1"/>
    </xf>
    <xf numFmtId="168" fontId="0" fillId="0" borderId="13" xfId="3" applyNumberFormat="1" applyFont="1" applyFill="1" applyBorder="1" applyAlignment="1">
      <alignment vertical="center" wrapText="1"/>
    </xf>
    <xf numFmtId="168" fontId="0" fillId="0" borderId="14" xfId="3" applyNumberFormat="1" applyFont="1" applyFill="1" applyBorder="1" applyAlignment="1">
      <alignment vertical="center" wrapText="1"/>
    </xf>
    <xf numFmtId="168" fontId="0" fillId="0" borderId="15" xfId="3" applyNumberFormat="1" applyFont="1" applyFill="1" applyBorder="1" applyAlignment="1">
      <alignment vertical="center" wrapText="1"/>
    </xf>
    <xf numFmtId="0" fontId="13" fillId="0" borderId="0" xfId="0" applyFont="1" applyAlignment="1">
      <alignment horizontal="left" vertical="top" wrapText="1"/>
    </xf>
    <xf numFmtId="0" fontId="13" fillId="0" borderId="0" xfId="0" applyFont="1" applyAlignment="1">
      <alignment horizontal="left" vertical="center" wrapText="1"/>
    </xf>
    <xf numFmtId="0" fontId="19" fillId="0" borderId="0" xfId="0" applyFont="1" applyAlignment="1">
      <alignment horizontal="center"/>
    </xf>
    <xf numFmtId="168" fontId="0" fillId="6" borderId="16" xfId="3" applyNumberFormat="1" applyFont="1" applyFill="1" applyBorder="1" applyAlignment="1">
      <alignment vertical="center" wrapText="1"/>
    </xf>
    <xf numFmtId="168" fontId="0" fillId="6" borderId="17" xfId="3" applyNumberFormat="1" applyFont="1" applyFill="1" applyBorder="1" applyAlignment="1">
      <alignment vertical="center" wrapText="1"/>
    </xf>
    <xf numFmtId="168" fontId="0" fillId="6" borderId="18" xfId="3" applyNumberFormat="1" applyFont="1" applyFill="1" applyBorder="1" applyAlignment="1">
      <alignment vertical="center" wrapText="1"/>
    </xf>
    <xf numFmtId="168" fontId="0" fillId="6" borderId="19" xfId="3" applyNumberFormat="1" applyFont="1" applyFill="1" applyBorder="1" applyAlignment="1">
      <alignment vertical="center" wrapText="1"/>
    </xf>
    <xf numFmtId="168" fontId="0" fillId="6" borderId="20" xfId="3" applyNumberFormat="1" applyFont="1" applyFill="1" applyBorder="1" applyAlignment="1">
      <alignment vertical="center" wrapText="1"/>
    </xf>
    <xf numFmtId="168" fontId="0" fillId="6" borderId="21" xfId="3" applyNumberFormat="1" applyFont="1" applyFill="1" applyBorder="1" applyAlignment="1">
      <alignment vertical="center" wrapText="1"/>
    </xf>
    <xf numFmtId="0" fontId="12" fillId="0" borderId="0" xfId="0" applyFont="1" applyAlignment="1">
      <alignment horizontal="left" vertical="top" wrapText="1"/>
    </xf>
    <xf numFmtId="0" fontId="24" fillId="0" borderId="13" xfId="0" applyFont="1" applyBorder="1" applyAlignment="1">
      <alignment horizontal="left" vertical="center" wrapText="1" indent="1"/>
    </xf>
    <xf numFmtId="0" fontId="24" fillId="0" borderId="14" xfId="0" applyFont="1" applyBorder="1" applyAlignment="1">
      <alignment horizontal="left" vertical="center" wrapText="1" inden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0" fillId="6" borderId="13" xfId="0" applyFill="1" applyBorder="1" applyAlignment="1">
      <alignment horizontal="center"/>
    </xf>
    <xf numFmtId="0" fontId="0" fillId="6" borderId="14" xfId="0" applyFill="1" applyBorder="1" applyAlignment="1">
      <alignment horizontal="center"/>
    </xf>
    <xf numFmtId="0" fontId="0" fillId="6" borderId="15" xfId="0" applyFill="1" applyBorder="1" applyAlignment="1">
      <alignment horizontal="center"/>
    </xf>
    <xf numFmtId="0" fontId="0" fillId="0" borderId="9" xfId="0" applyBorder="1" applyAlignment="1">
      <alignment horizontal="left" wrapText="1"/>
    </xf>
    <xf numFmtId="0" fontId="0" fillId="0" borderId="11" xfId="0" applyBorder="1" applyAlignment="1">
      <alignment horizontal="left" wrapText="1"/>
    </xf>
    <xf numFmtId="0" fontId="0" fillId="0" borderId="10" xfId="0" applyBorder="1" applyAlignment="1">
      <alignment horizontal="left" wrapText="1"/>
    </xf>
    <xf numFmtId="0" fontId="6" fillId="0" borderId="9"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21" fillId="0" borderId="9" xfId="0" applyFont="1" applyBorder="1" applyAlignment="1">
      <alignment horizontal="left" vertical="center" wrapText="1"/>
    </xf>
    <xf numFmtId="0" fontId="21" fillId="0" borderId="11" xfId="0" applyFont="1" applyBorder="1" applyAlignment="1">
      <alignment horizontal="left" vertical="center"/>
    </xf>
    <xf numFmtId="0" fontId="21" fillId="0" borderId="10" xfId="0" applyFont="1" applyBorder="1" applyAlignment="1">
      <alignment horizontal="left" vertical="center"/>
    </xf>
    <xf numFmtId="0" fontId="0" fillId="0" borderId="12" xfId="0" applyBorder="1" applyAlignment="1">
      <alignment horizontal="left" wrapText="1"/>
    </xf>
    <xf numFmtId="0" fontId="19" fillId="0" borderId="7" xfId="0" applyFont="1" applyBorder="1" applyAlignment="1">
      <alignment horizontal="center"/>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0" borderId="9"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0" fontId="6" fillId="0" borderId="9" xfId="0" applyFont="1" applyBorder="1" applyAlignment="1">
      <alignment vertical="center" wrapText="1"/>
    </xf>
    <xf numFmtId="0" fontId="6" fillId="0" borderId="11" xfId="0" applyFont="1" applyBorder="1" applyAlignment="1">
      <alignment vertical="center" wrapText="1"/>
    </xf>
    <xf numFmtId="0" fontId="6" fillId="0" borderId="10" xfId="0" applyFont="1" applyBorder="1" applyAlignment="1">
      <alignment vertical="center" wrapText="1"/>
    </xf>
    <xf numFmtId="0" fontId="0" fillId="5" borderId="9" xfId="0" applyFill="1" applyBorder="1" applyAlignment="1">
      <alignment wrapText="1"/>
    </xf>
    <xf numFmtId="0" fontId="0" fillId="5" borderId="11" xfId="0" applyFill="1" applyBorder="1" applyAlignment="1">
      <alignment wrapText="1"/>
    </xf>
    <xf numFmtId="0" fontId="0" fillId="5" borderId="10" xfId="0" applyFill="1" applyBorder="1" applyAlignment="1">
      <alignment wrapText="1"/>
    </xf>
    <xf numFmtId="0" fontId="0" fillId="5" borderId="9" xfId="0" applyFill="1" applyBorder="1" applyAlignment="1">
      <alignment horizontal="left" vertical="center" wrapText="1"/>
    </xf>
    <xf numFmtId="0" fontId="0" fillId="5" borderId="11" xfId="0" applyFill="1" applyBorder="1" applyAlignment="1">
      <alignment horizontal="left" vertical="center" wrapText="1"/>
    </xf>
    <xf numFmtId="0" fontId="0" fillId="5" borderId="10" xfId="0" applyFill="1" applyBorder="1" applyAlignment="1">
      <alignment horizontal="left" vertical="center" wrapText="1"/>
    </xf>
    <xf numFmtId="0" fontId="0" fillId="5" borderId="9" xfId="0" applyFill="1" applyBorder="1" applyAlignment="1">
      <alignment vertical="center" wrapText="1"/>
    </xf>
    <xf numFmtId="0" fontId="0" fillId="5" borderId="11" xfId="0" applyFill="1" applyBorder="1" applyAlignment="1">
      <alignment vertical="center" wrapText="1"/>
    </xf>
    <xf numFmtId="0" fontId="0" fillId="5" borderId="10" xfId="0" applyFill="1" applyBorder="1" applyAlignment="1">
      <alignment vertical="center" wrapText="1"/>
    </xf>
    <xf numFmtId="0" fontId="0" fillId="0" borderId="0" xfId="0" applyFont="1" applyBorder="1" applyAlignment="1">
      <alignment horizontal="left" vertical="center"/>
    </xf>
    <xf numFmtId="0" fontId="20" fillId="0" borderId="0" xfId="0" applyFont="1"/>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firstButton="1"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firstButton="1"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firstButton="1"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firstButton="1"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firstButton="1"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Radio"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Radio" firstButton="1" lockText="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Radio" lockText="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file>

<file path=xl/ctrlProps/ctrlProp60.xml><?xml version="1.0" encoding="utf-8"?>
<formControlPr xmlns="http://schemas.microsoft.com/office/spreadsheetml/2009/9/main" objectType="Radio" firstButton="1" lockText="1"/>
</file>

<file path=xl/ctrlProps/ctrlProp61.xml><?xml version="1.0" encoding="utf-8"?>
<formControlPr xmlns="http://schemas.microsoft.com/office/spreadsheetml/2009/9/main" objectType="Radio"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Radio"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23</xdr:row>
          <xdr:rowOff>28575</xdr:rowOff>
        </xdr:from>
        <xdr:to>
          <xdr:col>4</xdr:col>
          <xdr:colOff>200025</xdr:colOff>
          <xdr:row>23</xdr:row>
          <xdr:rowOff>180975</xdr:rowOff>
        </xdr:to>
        <xdr:sp macro="" textlink="">
          <xdr:nvSpPr>
            <xdr:cNvPr id="7180" name="Option Button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24</xdr:row>
          <xdr:rowOff>28575</xdr:rowOff>
        </xdr:from>
        <xdr:to>
          <xdr:col>4</xdr:col>
          <xdr:colOff>200025</xdr:colOff>
          <xdr:row>24</xdr:row>
          <xdr:rowOff>180975</xdr:rowOff>
        </xdr:to>
        <xdr:sp macro="" textlink="">
          <xdr:nvSpPr>
            <xdr:cNvPr id="7181" name="Option Button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28575</xdr:rowOff>
        </xdr:from>
        <xdr:to>
          <xdr:col>4</xdr:col>
          <xdr:colOff>200025</xdr:colOff>
          <xdr:row>25</xdr:row>
          <xdr:rowOff>180975</xdr:rowOff>
        </xdr:to>
        <xdr:sp macro="" textlink="">
          <xdr:nvSpPr>
            <xdr:cNvPr id="7182" name="Option Button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28575</xdr:rowOff>
        </xdr:from>
        <xdr:to>
          <xdr:col>4</xdr:col>
          <xdr:colOff>200025</xdr:colOff>
          <xdr:row>26</xdr:row>
          <xdr:rowOff>180975</xdr:rowOff>
        </xdr:to>
        <xdr:sp macro="" textlink="">
          <xdr:nvSpPr>
            <xdr:cNvPr id="7183" name="Option Button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28575</xdr:rowOff>
        </xdr:from>
        <xdr:to>
          <xdr:col>4</xdr:col>
          <xdr:colOff>200025</xdr:colOff>
          <xdr:row>27</xdr:row>
          <xdr:rowOff>180975</xdr:rowOff>
        </xdr:to>
        <xdr:sp macro="" textlink="">
          <xdr:nvSpPr>
            <xdr:cNvPr id="7184" name="Option Button 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28575</xdr:rowOff>
        </xdr:from>
        <xdr:to>
          <xdr:col>4</xdr:col>
          <xdr:colOff>200025</xdr:colOff>
          <xdr:row>28</xdr:row>
          <xdr:rowOff>180975</xdr:rowOff>
        </xdr:to>
        <xdr:sp macro="" textlink="">
          <xdr:nvSpPr>
            <xdr:cNvPr id="7185" name="Option Button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29</xdr:row>
          <xdr:rowOff>28575</xdr:rowOff>
        </xdr:from>
        <xdr:to>
          <xdr:col>4</xdr:col>
          <xdr:colOff>200025</xdr:colOff>
          <xdr:row>29</xdr:row>
          <xdr:rowOff>180975</xdr:rowOff>
        </xdr:to>
        <xdr:sp macro="" textlink="">
          <xdr:nvSpPr>
            <xdr:cNvPr id="7186" name="Option Button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30</xdr:row>
          <xdr:rowOff>28575</xdr:rowOff>
        </xdr:from>
        <xdr:to>
          <xdr:col>4</xdr:col>
          <xdr:colOff>200025</xdr:colOff>
          <xdr:row>30</xdr:row>
          <xdr:rowOff>180975</xdr:rowOff>
        </xdr:to>
        <xdr:sp macro="" textlink="">
          <xdr:nvSpPr>
            <xdr:cNvPr id="7187" name="Option Button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28575</xdr:rowOff>
        </xdr:from>
        <xdr:to>
          <xdr:col>4</xdr:col>
          <xdr:colOff>180975</xdr:colOff>
          <xdr:row>10</xdr:row>
          <xdr:rowOff>180975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28575</xdr:rowOff>
        </xdr:from>
        <xdr:to>
          <xdr:col>4</xdr:col>
          <xdr:colOff>180975</xdr:colOff>
          <xdr:row>11</xdr:row>
          <xdr:rowOff>180975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28575</xdr:rowOff>
        </xdr:from>
        <xdr:to>
          <xdr:col>4</xdr:col>
          <xdr:colOff>180975</xdr:colOff>
          <xdr:row>12</xdr:row>
          <xdr:rowOff>180975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28575</xdr:rowOff>
        </xdr:from>
        <xdr:to>
          <xdr:col>4</xdr:col>
          <xdr:colOff>180975</xdr:colOff>
          <xdr:row>13</xdr:row>
          <xdr:rowOff>180975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28575</xdr:rowOff>
        </xdr:from>
        <xdr:to>
          <xdr:col>4</xdr:col>
          <xdr:colOff>180975</xdr:colOff>
          <xdr:row>14</xdr:row>
          <xdr:rowOff>180975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28575</xdr:rowOff>
        </xdr:from>
        <xdr:to>
          <xdr:col>4</xdr:col>
          <xdr:colOff>180975</xdr:colOff>
          <xdr:row>15</xdr:row>
          <xdr:rowOff>180975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28575</xdr:rowOff>
        </xdr:from>
        <xdr:to>
          <xdr:col>4</xdr:col>
          <xdr:colOff>180975</xdr:colOff>
          <xdr:row>16</xdr:row>
          <xdr:rowOff>180975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28575</xdr:rowOff>
        </xdr:from>
        <xdr:to>
          <xdr:col>4</xdr:col>
          <xdr:colOff>180975</xdr:colOff>
          <xdr:row>17</xdr:row>
          <xdr:rowOff>180975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28575</xdr:rowOff>
        </xdr:from>
        <xdr:to>
          <xdr:col>4</xdr:col>
          <xdr:colOff>180975</xdr:colOff>
          <xdr:row>18</xdr:row>
          <xdr:rowOff>180975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28575</xdr:rowOff>
        </xdr:from>
        <xdr:to>
          <xdr:col>4</xdr:col>
          <xdr:colOff>180975</xdr:colOff>
          <xdr:row>19</xdr:row>
          <xdr:rowOff>180975</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28575</xdr:rowOff>
        </xdr:from>
        <xdr:to>
          <xdr:col>4</xdr:col>
          <xdr:colOff>180975</xdr:colOff>
          <xdr:row>20</xdr:row>
          <xdr:rowOff>180975</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xdr:row>
          <xdr:rowOff>28575</xdr:rowOff>
        </xdr:from>
        <xdr:to>
          <xdr:col>4</xdr:col>
          <xdr:colOff>200025</xdr:colOff>
          <xdr:row>31</xdr:row>
          <xdr:rowOff>180975</xdr:rowOff>
        </xdr:to>
        <xdr:sp macro="" textlink="">
          <xdr:nvSpPr>
            <xdr:cNvPr id="7199" name="Option Button 31" hidden="1">
              <a:extLst>
                <a:ext uri="{63B3BB69-23CF-44E3-9099-C40C66FF867C}">
                  <a14:compatExt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35</xdr:row>
          <xdr:rowOff>28575</xdr:rowOff>
        </xdr:from>
        <xdr:to>
          <xdr:col>4</xdr:col>
          <xdr:colOff>200025</xdr:colOff>
          <xdr:row>35</xdr:row>
          <xdr:rowOff>180975</xdr:rowOff>
        </xdr:to>
        <xdr:sp macro="" textlink="">
          <xdr:nvSpPr>
            <xdr:cNvPr id="7200" name="Option Button 32"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28575</xdr:rowOff>
        </xdr:from>
        <xdr:to>
          <xdr:col>4</xdr:col>
          <xdr:colOff>200025</xdr:colOff>
          <xdr:row>36</xdr:row>
          <xdr:rowOff>180975</xdr:rowOff>
        </xdr:to>
        <xdr:sp macro="" textlink="">
          <xdr:nvSpPr>
            <xdr:cNvPr id="7201" name="Option Button 33" hidden="1">
              <a:extLst>
                <a:ext uri="{63B3BB69-23CF-44E3-9099-C40C66FF867C}">
                  <a14:compatExt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39</xdr:row>
          <xdr:rowOff>28575</xdr:rowOff>
        </xdr:from>
        <xdr:to>
          <xdr:col>4</xdr:col>
          <xdr:colOff>200025</xdr:colOff>
          <xdr:row>39</xdr:row>
          <xdr:rowOff>180975</xdr:rowOff>
        </xdr:to>
        <xdr:sp macro="" textlink="">
          <xdr:nvSpPr>
            <xdr:cNvPr id="7202" name="Option Button 34" hidden="1">
              <a:extLst>
                <a:ext uri="{63B3BB69-23CF-44E3-9099-C40C66FF867C}">
                  <a14:compatExt spid="_x0000_s7202"/>
                </a:ext>
                <a:ext uri="{FF2B5EF4-FFF2-40B4-BE49-F238E27FC236}">
                  <a16:creationId xmlns:a16="http://schemas.microsoft.com/office/drawing/2014/main" id="{00000000-0008-0000-00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40</xdr:row>
          <xdr:rowOff>28575</xdr:rowOff>
        </xdr:from>
        <xdr:to>
          <xdr:col>4</xdr:col>
          <xdr:colOff>200025</xdr:colOff>
          <xdr:row>40</xdr:row>
          <xdr:rowOff>180975</xdr:rowOff>
        </xdr:to>
        <xdr:sp macro="" textlink="">
          <xdr:nvSpPr>
            <xdr:cNvPr id="7203" name="Option Button 35" hidden="1">
              <a:extLst>
                <a:ext uri="{63B3BB69-23CF-44E3-9099-C40C66FF867C}">
                  <a14:compatExt spid="_x0000_s7203"/>
                </a:ext>
                <a:ext uri="{FF2B5EF4-FFF2-40B4-BE49-F238E27FC236}">
                  <a16:creationId xmlns:a16="http://schemas.microsoft.com/office/drawing/2014/main" id="{00000000-0008-0000-00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28575</xdr:rowOff>
        </xdr:from>
        <xdr:to>
          <xdr:col>4</xdr:col>
          <xdr:colOff>200025</xdr:colOff>
          <xdr:row>41</xdr:row>
          <xdr:rowOff>180975</xdr:rowOff>
        </xdr:to>
        <xdr:sp macro="" textlink="">
          <xdr:nvSpPr>
            <xdr:cNvPr id="7204" name="Option Button 36" hidden="1">
              <a:extLst>
                <a:ext uri="{63B3BB69-23CF-44E3-9099-C40C66FF867C}">
                  <a14:compatExt spid="_x0000_s7204"/>
                </a:ext>
                <a:ext uri="{FF2B5EF4-FFF2-40B4-BE49-F238E27FC236}">
                  <a16:creationId xmlns:a16="http://schemas.microsoft.com/office/drawing/2014/main" id="{00000000-0008-0000-00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28575</xdr:rowOff>
        </xdr:from>
        <xdr:to>
          <xdr:col>4</xdr:col>
          <xdr:colOff>200025</xdr:colOff>
          <xdr:row>42</xdr:row>
          <xdr:rowOff>180975</xdr:rowOff>
        </xdr:to>
        <xdr:sp macro="" textlink="">
          <xdr:nvSpPr>
            <xdr:cNvPr id="7205" name="Option Button 37" hidden="1">
              <a:extLst>
                <a:ext uri="{63B3BB69-23CF-44E3-9099-C40C66FF867C}">
                  <a14:compatExt spid="_x0000_s7205"/>
                </a:ext>
                <a:ext uri="{FF2B5EF4-FFF2-40B4-BE49-F238E27FC236}">
                  <a16:creationId xmlns:a16="http://schemas.microsoft.com/office/drawing/2014/main" id="{00000000-0008-0000-00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43</xdr:row>
          <xdr:rowOff>28575</xdr:rowOff>
        </xdr:from>
        <xdr:to>
          <xdr:col>4</xdr:col>
          <xdr:colOff>200025</xdr:colOff>
          <xdr:row>43</xdr:row>
          <xdr:rowOff>180975</xdr:rowOff>
        </xdr:to>
        <xdr:sp macro="" textlink="">
          <xdr:nvSpPr>
            <xdr:cNvPr id="7206" name="Option Button 38" hidden="1">
              <a:extLst>
                <a:ext uri="{63B3BB69-23CF-44E3-9099-C40C66FF867C}">
                  <a14:compatExt spid="_x0000_s7206"/>
                </a:ext>
                <a:ext uri="{FF2B5EF4-FFF2-40B4-BE49-F238E27FC236}">
                  <a16:creationId xmlns:a16="http://schemas.microsoft.com/office/drawing/2014/main" id="{00000000-0008-0000-00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44</xdr:row>
          <xdr:rowOff>28575</xdr:rowOff>
        </xdr:from>
        <xdr:to>
          <xdr:col>4</xdr:col>
          <xdr:colOff>200025</xdr:colOff>
          <xdr:row>44</xdr:row>
          <xdr:rowOff>180975</xdr:rowOff>
        </xdr:to>
        <xdr:sp macro="" textlink="">
          <xdr:nvSpPr>
            <xdr:cNvPr id="7207" name="Option Button 39" hidden="1">
              <a:extLst>
                <a:ext uri="{63B3BB69-23CF-44E3-9099-C40C66FF867C}">
                  <a14:compatExt spid="_x0000_s7207"/>
                </a:ext>
                <a:ext uri="{FF2B5EF4-FFF2-40B4-BE49-F238E27FC236}">
                  <a16:creationId xmlns:a16="http://schemas.microsoft.com/office/drawing/2014/main" id="{00000000-0008-0000-00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47</xdr:row>
          <xdr:rowOff>28575</xdr:rowOff>
        </xdr:from>
        <xdr:to>
          <xdr:col>4</xdr:col>
          <xdr:colOff>200025</xdr:colOff>
          <xdr:row>47</xdr:row>
          <xdr:rowOff>180975</xdr:rowOff>
        </xdr:to>
        <xdr:sp macro="" textlink="">
          <xdr:nvSpPr>
            <xdr:cNvPr id="7208" name="Option Button 40" hidden="1">
              <a:extLst>
                <a:ext uri="{63B3BB69-23CF-44E3-9099-C40C66FF867C}">
                  <a14:compatExt spid="_x0000_s7208"/>
                </a:ext>
                <a:ext uri="{FF2B5EF4-FFF2-40B4-BE49-F238E27FC236}">
                  <a16:creationId xmlns:a16="http://schemas.microsoft.com/office/drawing/2014/main" id="{00000000-0008-0000-00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28575</xdr:rowOff>
        </xdr:from>
        <xdr:to>
          <xdr:col>4</xdr:col>
          <xdr:colOff>200025</xdr:colOff>
          <xdr:row>48</xdr:row>
          <xdr:rowOff>180975</xdr:rowOff>
        </xdr:to>
        <xdr:sp macro="" textlink="">
          <xdr:nvSpPr>
            <xdr:cNvPr id="7209" name="Option Button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49</xdr:row>
          <xdr:rowOff>28575</xdr:rowOff>
        </xdr:from>
        <xdr:to>
          <xdr:col>4</xdr:col>
          <xdr:colOff>200025</xdr:colOff>
          <xdr:row>49</xdr:row>
          <xdr:rowOff>180975</xdr:rowOff>
        </xdr:to>
        <xdr:sp macro="" textlink="">
          <xdr:nvSpPr>
            <xdr:cNvPr id="7210" name="Option Button 42"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50</xdr:row>
          <xdr:rowOff>28575</xdr:rowOff>
        </xdr:from>
        <xdr:to>
          <xdr:col>4</xdr:col>
          <xdr:colOff>200025</xdr:colOff>
          <xdr:row>50</xdr:row>
          <xdr:rowOff>180975</xdr:rowOff>
        </xdr:to>
        <xdr:sp macro="" textlink="">
          <xdr:nvSpPr>
            <xdr:cNvPr id="7211" name="Option Button 43" hidden="1">
              <a:extLst>
                <a:ext uri="{63B3BB69-23CF-44E3-9099-C40C66FF867C}">
                  <a14:compatExt spid="_x0000_s7211"/>
                </a:ext>
                <a:ext uri="{FF2B5EF4-FFF2-40B4-BE49-F238E27FC236}">
                  <a16:creationId xmlns:a16="http://schemas.microsoft.com/office/drawing/2014/main" id="{00000000-0008-0000-00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51</xdr:row>
          <xdr:rowOff>28575</xdr:rowOff>
        </xdr:from>
        <xdr:to>
          <xdr:col>4</xdr:col>
          <xdr:colOff>200025</xdr:colOff>
          <xdr:row>51</xdr:row>
          <xdr:rowOff>180975</xdr:rowOff>
        </xdr:to>
        <xdr:sp macro="" textlink="">
          <xdr:nvSpPr>
            <xdr:cNvPr id="7212" name="Option Button 44" hidden="1">
              <a:extLst>
                <a:ext uri="{63B3BB69-23CF-44E3-9099-C40C66FF867C}">
                  <a14:compatExt spid="_x0000_s7212"/>
                </a:ext>
                <a:ext uri="{FF2B5EF4-FFF2-40B4-BE49-F238E27FC236}">
                  <a16:creationId xmlns:a16="http://schemas.microsoft.com/office/drawing/2014/main" id="{00000000-0008-0000-00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52</xdr:row>
          <xdr:rowOff>28575</xdr:rowOff>
        </xdr:from>
        <xdr:to>
          <xdr:col>4</xdr:col>
          <xdr:colOff>200025</xdr:colOff>
          <xdr:row>52</xdr:row>
          <xdr:rowOff>180975</xdr:rowOff>
        </xdr:to>
        <xdr:sp macro="" textlink="">
          <xdr:nvSpPr>
            <xdr:cNvPr id="7213" name="Option Button 45" hidden="1">
              <a:extLst>
                <a:ext uri="{63B3BB69-23CF-44E3-9099-C40C66FF867C}">
                  <a14:compatExt spid="_x0000_s7213"/>
                </a:ext>
                <a:ext uri="{FF2B5EF4-FFF2-40B4-BE49-F238E27FC236}">
                  <a16:creationId xmlns:a16="http://schemas.microsoft.com/office/drawing/2014/main" id="{00000000-0008-0000-00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28575</xdr:rowOff>
        </xdr:from>
        <xdr:to>
          <xdr:col>4</xdr:col>
          <xdr:colOff>200025</xdr:colOff>
          <xdr:row>82</xdr:row>
          <xdr:rowOff>180975</xdr:rowOff>
        </xdr:to>
        <xdr:sp macro="" textlink="">
          <xdr:nvSpPr>
            <xdr:cNvPr id="7214" name="Option Button 46" hidden="1">
              <a:extLst>
                <a:ext uri="{63B3BB69-23CF-44E3-9099-C40C66FF867C}">
                  <a14:compatExt spid="_x0000_s7214"/>
                </a:ext>
                <a:ext uri="{FF2B5EF4-FFF2-40B4-BE49-F238E27FC236}">
                  <a16:creationId xmlns:a16="http://schemas.microsoft.com/office/drawing/2014/main" id="{00000000-0008-0000-00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200025</xdr:colOff>
          <xdr:row>83</xdr:row>
          <xdr:rowOff>180975</xdr:rowOff>
        </xdr:to>
        <xdr:sp macro="" textlink="">
          <xdr:nvSpPr>
            <xdr:cNvPr id="7215" name="Option Button 47" hidden="1">
              <a:extLst>
                <a:ext uri="{63B3BB69-23CF-44E3-9099-C40C66FF867C}">
                  <a14:compatExt spid="_x0000_s7215"/>
                </a:ext>
                <a:ext uri="{FF2B5EF4-FFF2-40B4-BE49-F238E27FC236}">
                  <a16:creationId xmlns:a16="http://schemas.microsoft.com/office/drawing/2014/main" id="{00000000-0008-0000-00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84</xdr:row>
          <xdr:rowOff>28575</xdr:rowOff>
        </xdr:from>
        <xdr:to>
          <xdr:col>4</xdr:col>
          <xdr:colOff>200025</xdr:colOff>
          <xdr:row>84</xdr:row>
          <xdr:rowOff>180975</xdr:rowOff>
        </xdr:to>
        <xdr:sp macro="" textlink="">
          <xdr:nvSpPr>
            <xdr:cNvPr id="7216" name="Option Button 48" hidden="1">
              <a:extLst>
                <a:ext uri="{63B3BB69-23CF-44E3-9099-C40C66FF867C}">
                  <a14:compatExt spid="_x0000_s7216"/>
                </a:ext>
                <a:ext uri="{FF2B5EF4-FFF2-40B4-BE49-F238E27FC236}">
                  <a16:creationId xmlns:a16="http://schemas.microsoft.com/office/drawing/2014/main" id="{00000000-0008-0000-00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28575</xdr:rowOff>
        </xdr:from>
        <xdr:to>
          <xdr:col>4</xdr:col>
          <xdr:colOff>200025</xdr:colOff>
          <xdr:row>85</xdr:row>
          <xdr:rowOff>180975</xdr:rowOff>
        </xdr:to>
        <xdr:sp macro="" textlink="">
          <xdr:nvSpPr>
            <xdr:cNvPr id="7217" name="Option Button 49" hidden="1">
              <a:extLst>
                <a:ext uri="{63B3BB69-23CF-44E3-9099-C40C66FF867C}">
                  <a14:compatExt spid="_x0000_s7217"/>
                </a:ext>
                <a:ext uri="{FF2B5EF4-FFF2-40B4-BE49-F238E27FC236}">
                  <a16:creationId xmlns:a16="http://schemas.microsoft.com/office/drawing/2014/main" id="{00000000-0008-0000-00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86</xdr:row>
          <xdr:rowOff>28575</xdr:rowOff>
        </xdr:from>
        <xdr:to>
          <xdr:col>4</xdr:col>
          <xdr:colOff>200025</xdr:colOff>
          <xdr:row>86</xdr:row>
          <xdr:rowOff>180975</xdr:rowOff>
        </xdr:to>
        <xdr:sp macro="" textlink="">
          <xdr:nvSpPr>
            <xdr:cNvPr id="7218" name="Option Button 50" hidden="1">
              <a:extLst>
                <a:ext uri="{63B3BB69-23CF-44E3-9099-C40C66FF867C}">
                  <a14:compatExt spid="_x0000_s7218"/>
                </a:ext>
                <a:ext uri="{FF2B5EF4-FFF2-40B4-BE49-F238E27FC236}">
                  <a16:creationId xmlns:a16="http://schemas.microsoft.com/office/drawing/2014/main" id="{00000000-0008-0000-00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28575</xdr:rowOff>
        </xdr:from>
        <xdr:to>
          <xdr:col>4</xdr:col>
          <xdr:colOff>200025</xdr:colOff>
          <xdr:row>88</xdr:row>
          <xdr:rowOff>180975</xdr:rowOff>
        </xdr:to>
        <xdr:sp macro="" textlink="">
          <xdr:nvSpPr>
            <xdr:cNvPr id="7219" name="Option Button 51" hidden="1">
              <a:extLst>
                <a:ext uri="{63B3BB69-23CF-44E3-9099-C40C66FF867C}">
                  <a14:compatExt spid="_x0000_s7219"/>
                </a:ext>
                <a:ext uri="{FF2B5EF4-FFF2-40B4-BE49-F238E27FC236}">
                  <a16:creationId xmlns:a16="http://schemas.microsoft.com/office/drawing/2014/main" id="{00000000-0008-0000-0000-00003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110</xdr:row>
          <xdr:rowOff>28575</xdr:rowOff>
        </xdr:from>
        <xdr:to>
          <xdr:col>4</xdr:col>
          <xdr:colOff>200025</xdr:colOff>
          <xdr:row>110</xdr:row>
          <xdr:rowOff>180975</xdr:rowOff>
        </xdr:to>
        <xdr:sp macro="" textlink="">
          <xdr:nvSpPr>
            <xdr:cNvPr id="7228" name="Option Button 60" hidden="1">
              <a:extLst>
                <a:ext uri="{63B3BB69-23CF-44E3-9099-C40C66FF867C}">
                  <a14:compatExt spid="_x0000_s7228"/>
                </a:ext>
                <a:ext uri="{FF2B5EF4-FFF2-40B4-BE49-F238E27FC236}">
                  <a16:creationId xmlns:a16="http://schemas.microsoft.com/office/drawing/2014/main" id="{00000000-0008-0000-0000-00003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111</xdr:row>
          <xdr:rowOff>28575</xdr:rowOff>
        </xdr:from>
        <xdr:to>
          <xdr:col>4</xdr:col>
          <xdr:colOff>200025</xdr:colOff>
          <xdr:row>111</xdr:row>
          <xdr:rowOff>180975</xdr:rowOff>
        </xdr:to>
        <xdr:sp macro="" textlink="">
          <xdr:nvSpPr>
            <xdr:cNvPr id="7229" name="Option Button 61" hidden="1">
              <a:extLst>
                <a:ext uri="{63B3BB69-23CF-44E3-9099-C40C66FF867C}">
                  <a14:compatExt spid="_x0000_s7229"/>
                </a:ext>
                <a:ext uri="{FF2B5EF4-FFF2-40B4-BE49-F238E27FC236}">
                  <a16:creationId xmlns:a16="http://schemas.microsoft.com/office/drawing/2014/main" id="{00000000-0008-0000-0000-00003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112</xdr:row>
          <xdr:rowOff>28575</xdr:rowOff>
        </xdr:from>
        <xdr:to>
          <xdr:col>4</xdr:col>
          <xdr:colOff>200025</xdr:colOff>
          <xdr:row>112</xdr:row>
          <xdr:rowOff>180975</xdr:rowOff>
        </xdr:to>
        <xdr:sp macro="" textlink="">
          <xdr:nvSpPr>
            <xdr:cNvPr id="7230" name="Option Button 62" hidden="1">
              <a:extLst>
                <a:ext uri="{63B3BB69-23CF-44E3-9099-C40C66FF867C}">
                  <a14:compatExt spid="_x0000_s7230"/>
                </a:ext>
                <a:ext uri="{FF2B5EF4-FFF2-40B4-BE49-F238E27FC236}">
                  <a16:creationId xmlns:a16="http://schemas.microsoft.com/office/drawing/2014/main" id="{00000000-0008-0000-0000-00003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113</xdr:row>
          <xdr:rowOff>28575</xdr:rowOff>
        </xdr:from>
        <xdr:to>
          <xdr:col>4</xdr:col>
          <xdr:colOff>200025</xdr:colOff>
          <xdr:row>113</xdr:row>
          <xdr:rowOff>180975</xdr:rowOff>
        </xdr:to>
        <xdr:sp macro="" textlink="">
          <xdr:nvSpPr>
            <xdr:cNvPr id="7231" name="Option Button 63" hidden="1">
              <a:extLst>
                <a:ext uri="{63B3BB69-23CF-44E3-9099-C40C66FF867C}">
                  <a14:compatExt spid="_x0000_s7231"/>
                </a:ext>
                <a:ext uri="{FF2B5EF4-FFF2-40B4-BE49-F238E27FC236}">
                  <a16:creationId xmlns:a16="http://schemas.microsoft.com/office/drawing/2014/main" id="{00000000-0008-0000-0000-00003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114</xdr:row>
          <xdr:rowOff>28575</xdr:rowOff>
        </xdr:from>
        <xdr:to>
          <xdr:col>4</xdr:col>
          <xdr:colOff>200025</xdr:colOff>
          <xdr:row>114</xdr:row>
          <xdr:rowOff>180975</xdr:rowOff>
        </xdr:to>
        <xdr:sp macro="" textlink="">
          <xdr:nvSpPr>
            <xdr:cNvPr id="7232" name="Option Button 64" hidden="1">
              <a:extLst>
                <a:ext uri="{63B3BB69-23CF-44E3-9099-C40C66FF867C}">
                  <a14:compatExt spid="_x0000_s7232"/>
                </a:ext>
                <a:ext uri="{FF2B5EF4-FFF2-40B4-BE49-F238E27FC236}">
                  <a16:creationId xmlns:a16="http://schemas.microsoft.com/office/drawing/2014/main" id="{00000000-0008-0000-0000-00004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28575</xdr:rowOff>
        </xdr:from>
        <xdr:to>
          <xdr:col>4</xdr:col>
          <xdr:colOff>200025</xdr:colOff>
          <xdr:row>115</xdr:row>
          <xdr:rowOff>180975</xdr:rowOff>
        </xdr:to>
        <xdr:sp macro="" textlink="">
          <xdr:nvSpPr>
            <xdr:cNvPr id="7233" name="Option Button 65" hidden="1">
              <a:extLst>
                <a:ext uri="{63B3BB69-23CF-44E3-9099-C40C66FF867C}">
                  <a14:compatExt spid="_x0000_s7233"/>
                </a:ext>
                <a:ext uri="{FF2B5EF4-FFF2-40B4-BE49-F238E27FC236}">
                  <a16:creationId xmlns:a16="http://schemas.microsoft.com/office/drawing/2014/main" id="{00000000-0008-0000-0000-00004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116</xdr:row>
          <xdr:rowOff>28575</xdr:rowOff>
        </xdr:from>
        <xdr:to>
          <xdr:col>4</xdr:col>
          <xdr:colOff>200025</xdr:colOff>
          <xdr:row>116</xdr:row>
          <xdr:rowOff>180975</xdr:rowOff>
        </xdr:to>
        <xdr:sp macro="" textlink="">
          <xdr:nvSpPr>
            <xdr:cNvPr id="7234" name="Option Button 66" hidden="1">
              <a:extLst>
                <a:ext uri="{63B3BB69-23CF-44E3-9099-C40C66FF867C}">
                  <a14:compatExt spid="_x0000_s7234"/>
                </a:ext>
                <a:ext uri="{FF2B5EF4-FFF2-40B4-BE49-F238E27FC236}">
                  <a16:creationId xmlns:a16="http://schemas.microsoft.com/office/drawing/2014/main" id="{00000000-0008-0000-0000-00004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117</xdr:row>
          <xdr:rowOff>28575</xdr:rowOff>
        </xdr:from>
        <xdr:to>
          <xdr:col>4</xdr:col>
          <xdr:colOff>200025</xdr:colOff>
          <xdr:row>117</xdr:row>
          <xdr:rowOff>180975</xdr:rowOff>
        </xdr:to>
        <xdr:sp macro="" textlink="">
          <xdr:nvSpPr>
            <xdr:cNvPr id="7235" name="Option Button 67" hidden="1">
              <a:extLst>
                <a:ext uri="{63B3BB69-23CF-44E3-9099-C40C66FF867C}">
                  <a14:compatExt spid="_x0000_s7235"/>
                </a:ext>
                <a:ext uri="{FF2B5EF4-FFF2-40B4-BE49-F238E27FC236}">
                  <a16:creationId xmlns:a16="http://schemas.microsoft.com/office/drawing/2014/main" id="{00000000-0008-0000-0000-00004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28575</xdr:rowOff>
        </xdr:from>
        <xdr:to>
          <xdr:col>4</xdr:col>
          <xdr:colOff>200025</xdr:colOff>
          <xdr:row>120</xdr:row>
          <xdr:rowOff>180975</xdr:rowOff>
        </xdr:to>
        <xdr:sp macro="" textlink="">
          <xdr:nvSpPr>
            <xdr:cNvPr id="7236" name="Option Button 68" hidden="1">
              <a:extLst>
                <a:ext uri="{63B3BB69-23CF-44E3-9099-C40C66FF867C}">
                  <a14:compatExt spid="_x0000_s7236"/>
                </a:ext>
                <a:ext uri="{FF2B5EF4-FFF2-40B4-BE49-F238E27FC236}">
                  <a16:creationId xmlns:a16="http://schemas.microsoft.com/office/drawing/2014/main" id="{00000000-0008-0000-0000-00004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121</xdr:row>
          <xdr:rowOff>28575</xdr:rowOff>
        </xdr:from>
        <xdr:to>
          <xdr:col>4</xdr:col>
          <xdr:colOff>200025</xdr:colOff>
          <xdr:row>121</xdr:row>
          <xdr:rowOff>180975</xdr:rowOff>
        </xdr:to>
        <xdr:sp macro="" textlink="">
          <xdr:nvSpPr>
            <xdr:cNvPr id="7237" name="Option Button 69" hidden="1">
              <a:extLst>
                <a:ext uri="{63B3BB69-23CF-44E3-9099-C40C66FF867C}">
                  <a14:compatExt spid="_x0000_s7237"/>
                </a:ext>
                <a:ext uri="{FF2B5EF4-FFF2-40B4-BE49-F238E27FC236}">
                  <a16:creationId xmlns:a16="http://schemas.microsoft.com/office/drawing/2014/main" id="{00000000-0008-0000-0000-00004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28575</xdr:rowOff>
        </xdr:from>
        <xdr:to>
          <xdr:col>4</xdr:col>
          <xdr:colOff>200025</xdr:colOff>
          <xdr:row>122</xdr:row>
          <xdr:rowOff>180975</xdr:rowOff>
        </xdr:to>
        <xdr:sp macro="" textlink="">
          <xdr:nvSpPr>
            <xdr:cNvPr id="7238" name="Option Button 70" hidden="1">
              <a:extLst>
                <a:ext uri="{63B3BB69-23CF-44E3-9099-C40C66FF867C}">
                  <a14:compatExt spid="_x0000_s7238"/>
                </a:ext>
                <a:ext uri="{FF2B5EF4-FFF2-40B4-BE49-F238E27FC236}">
                  <a16:creationId xmlns:a16="http://schemas.microsoft.com/office/drawing/2014/main" id="{00000000-0008-0000-0000-00004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28575</xdr:rowOff>
        </xdr:from>
        <xdr:to>
          <xdr:col>4</xdr:col>
          <xdr:colOff>200025</xdr:colOff>
          <xdr:row>87</xdr:row>
          <xdr:rowOff>180975</xdr:rowOff>
        </xdr:to>
        <xdr:sp macro="" textlink="">
          <xdr:nvSpPr>
            <xdr:cNvPr id="7239" name="Option Button 71" hidden="1">
              <a:extLst>
                <a:ext uri="{63B3BB69-23CF-44E3-9099-C40C66FF867C}">
                  <a14:compatExt spid="_x0000_s7239"/>
                </a:ext>
                <a:ext uri="{FF2B5EF4-FFF2-40B4-BE49-F238E27FC236}">
                  <a16:creationId xmlns:a16="http://schemas.microsoft.com/office/drawing/2014/main" id="{00000000-0008-0000-0000-00004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22</xdr:row>
          <xdr:rowOff>85725</xdr:rowOff>
        </xdr:from>
        <xdr:to>
          <xdr:col>10</xdr:col>
          <xdr:colOff>9525</xdr:colOff>
          <xdr:row>32</xdr:row>
          <xdr:rowOff>28575</xdr:rowOff>
        </xdr:to>
        <xdr:sp macro="" textlink="">
          <xdr:nvSpPr>
            <xdr:cNvPr id="7240" name="Group Box 72" hidden="1">
              <a:extLst>
                <a:ext uri="{63B3BB69-23CF-44E3-9099-C40C66FF867C}">
                  <a14:compatExt spid="_x0000_s7240"/>
                </a:ext>
                <a:ext uri="{FF2B5EF4-FFF2-40B4-BE49-F238E27FC236}">
                  <a16:creationId xmlns:a16="http://schemas.microsoft.com/office/drawing/2014/main" id="{00000000-0008-0000-0000-00004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34</xdr:row>
          <xdr:rowOff>28575</xdr:rowOff>
        </xdr:from>
        <xdr:to>
          <xdr:col>8</xdr:col>
          <xdr:colOff>38100</xdr:colOff>
          <xdr:row>37</xdr:row>
          <xdr:rowOff>180975</xdr:rowOff>
        </xdr:to>
        <xdr:sp macro="" textlink="">
          <xdr:nvSpPr>
            <xdr:cNvPr id="7241" name="Group Box 73" hidden="1">
              <a:extLst>
                <a:ext uri="{63B3BB69-23CF-44E3-9099-C40C66FF867C}">
                  <a14:compatExt spid="_x0000_s7241"/>
                </a:ext>
                <a:ext uri="{FF2B5EF4-FFF2-40B4-BE49-F238E27FC236}">
                  <a16:creationId xmlns:a16="http://schemas.microsoft.com/office/drawing/2014/main" id="{00000000-0008-0000-0000-00004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38</xdr:row>
          <xdr:rowOff>114300</xdr:rowOff>
        </xdr:from>
        <xdr:to>
          <xdr:col>9</xdr:col>
          <xdr:colOff>104775</xdr:colOff>
          <xdr:row>45</xdr:row>
          <xdr:rowOff>104775</xdr:rowOff>
        </xdr:to>
        <xdr:sp macro="" textlink="">
          <xdr:nvSpPr>
            <xdr:cNvPr id="7242" name="Group Box 74" hidden="1">
              <a:extLst>
                <a:ext uri="{63B3BB69-23CF-44E3-9099-C40C66FF867C}">
                  <a14:compatExt spid="_x0000_s7242"/>
                </a:ext>
                <a:ext uri="{FF2B5EF4-FFF2-40B4-BE49-F238E27FC236}">
                  <a16:creationId xmlns:a16="http://schemas.microsoft.com/office/drawing/2014/main" id="{00000000-0008-0000-0000-00004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46</xdr:row>
          <xdr:rowOff>47625</xdr:rowOff>
        </xdr:from>
        <xdr:to>
          <xdr:col>8</xdr:col>
          <xdr:colOff>161925</xdr:colOff>
          <xdr:row>53</xdr:row>
          <xdr:rowOff>161925</xdr:rowOff>
        </xdr:to>
        <xdr:sp macro="" textlink="">
          <xdr:nvSpPr>
            <xdr:cNvPr id="7243" name="Group Box 75" hidden="1">
              <a:extLst>
                <a:ext uri="{63B3BB69-23CF-44E3-9099-C40C66FF867C}">
                  <a14:compatExt spid="_x0000_s7243"/>
                </a:ext>
                <a:ext uri="{FF2B5EF4-FFF2-40B4-BE49-F238E27FC236}">
                  <a16:creationId xmlns:a16="http://schemas.microsoft.com/office/drawing/2014/main" id="{00000000-0008-0000-0000-00004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80</xdr:row>
          <xdr:rowOff>47625</xdr:rowOff>
        </xdr:from>
        <xdr:to>
          <xdr:col>8</xdr:col>
          <xdr:colOff>219075</xdr:colOff>
          <xdr:row>89</xdr:row>
          <xdr:rowOff>152400</xdr:rowOff>
        </xdr:to>
        <xdr:sp macro="" textlink="">
          <xdr:nvSpPr>
            <xdr:cNvPr id="7244" name="Group Box 76" hidden="1">
              <a:extLst>
                <a:ext uri="{63B3BB69-23CF-44E3-9099-C40C66FF867C}">
                  <a14:compatExt spid="_x0000_s7244"/>
                </a:ext>
                <a:ext uri="{FF2B5EF4-FFF2-40B4-BE49-F238E27FC236}">
                  <a16:creationId xmlns:a16="http://schemas.microsoft.com/office/drawing/2014/main" id="{00000000-0008-0000-0000-00004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108</xdr:row>
          <xdr:rowOff>161925</xdr:rowOff>
        </xdr:from>
        <xdr:to>
          <xdr:col>9</xdr:col>
          <xdr:colOff>114300</xdr:colOff>
          <xdr:row>118</xdr:row>
          <xdr:rowOff>180975</xdr:rowOff>
        </xdr:to>
        <xdr:sp macro="" textlink="">
          <xdr:nvSpPr>
            <xdr:cNvPr id="7245" name="Group Box 77" hidden="1">
              <a:extLst>
                <a:ext uri="{63B3BB69-23CF-44E3-9099-C40C66FF867C}">
                  <a14:compatExt spid="_x0000_s7245"/>
                </a:ext>
                <a:ext uri="{FF2B5EF4-FFF2-40B4-BE49-F238E27FC236}">
                  <a16:creationId xmlns:a16="http://schemas.microsoft.com/office/drawing/2014/main" id="{00000000-0008-0000-0000-00004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119</xdr:row>
          <xdr:rowOff>66675</xdr:rowOff>
        </xdr:from>
        <xdr:to>
          <xdr:col>7</xdr:col>
          <xdr:colOff>180975</xdr:colOff>
          <xdr:row>123</xdr:row>
          <xdr:rowOff>142875</xdr:rowOff>
        </xdr:to>
        <xdr:sp macro="" textlink="">
          <xdr:nvSpPr>
            <xdr:cNvPr id="7246" name="Group Box 78" hidden="1">
              <a:extLst>
                <a:ext uri="{63B3BB69-23CF-44E3-9099-C40C66FF867C}">
                  <a14:compatExt spid="_x0000_s7246"/>
                </a:ext>
                <a:ext uri="{FF2B5EF4-FFF2-40B4-BE49-F238E27FC236}">
                  <a16:creationId xmlns:a16="http://schemas.microsoft.com/office/drawing/2014/main" id="{00000000-0008-0000-0000-00004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130</xdr:row>
          <xdr:rowOff>28575</xdr:rowOff>
        </xdr:from>
        <xdr:to>
          <xdr:col>4</xdr:col>
          <xdr:colOff>200025</xdr:colOff>
          <xdr:row>130</xdr:row>
          <xdr:rowOff>180975</xdr:rowOff>
        </xdr:to>
        <xdr:sp macro="" textlink="">
          <xdr:nvSpPr>
            <xdr:cNvPr id="7247" name="Option Button 79" hidden="1">
              <a:extLst>
                <a:ext uri="{63B3BB69-23CF-44E3-9099-C40C66FF867C}">
                  <a14:compatExt spid="_x0000_s7247"/>
                </a:ext>
                <a:ext uri="{FF2B5EF4-FFF2-40B4-BE49-F238E27FC236}">
                  <a16:creationId xmlns:a16="http://schemas.microsoft.com/office/drawing/2014/main" id="{00000000-0008-0000-0000-00004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131</xdr:row>
          <xdr:rowOff>28575</xdr:rowOff>
        </xdr:from>
        <xdr:to>
          <xdr:col>4</xdr:col>
          <xdr:colOff>200025</xdr:colOff>
          <xdr:row>131</xdr:row>
          <xdr:rowOff>180975</xdr:rowOff>
        </xdr:to>
        <xdr:sp macro="" textlink="">
          <xdr:nvSpPr>
            <xdr:cNvPr id="7248" name="Option Button 80" hidden="1">
              <a:extLst>
                <a:ext uri="{63B3BB69-23CF-44E3-9099-C40C66FF867C}">
                  <a14:compatExt spid="_x0000_s7248"/>
                </a:ext>
                <a:ext uri="{FF2B5EF4-FFF2-40B4-BE49-F238E27FC236}">
                  <a16:creationId xmlns:a16="http://schemas.microsoft.com/office/drawing/2014/main" id="{00000000-0008-0000-0000-00005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132</xdr:row>
          <xdr:rowOff>28575</xdr:rowOff>
        </xdr:from>
        <xdr:to>
          <xdr:col>4</xdr:col>
          <xdr:colOff>200025</xdr:colOff>
          <xdr:row>132</xdr:row>
          <xdr:rowOff>180975</xdr:rowOff>
        </xdr:to>
        <xdr:sp macro="" textlink="">
          <xdr:nvSpPr>
            <xdr:cNvPr id="7249" name="Option Button 81" hidden="1">
              <a:extLst>
                <a:ext uri="{63B3BB69-23CF-44E3-9099-C40C66FF867C}">
                  <a14:compatExt spid="_x0000_s7249"/>
                </a:ext>
                <a:ext uri="{FF2B5EF4-FFF2-40B4-BE49-F238E27FC236}">
                  <a16:creationId xmlns:a16="http://schemas.microsoft.com/office/drawing/2014/main" id="{00000000-0008-0000-0000-00005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133</xdr:row>
          <xdr:rowOff>28575</xdr:rowOff>
        </xdr:from>
        <xdr:to>
          <xdr:col>4</xdr:col>
          <xdr:colOff>200025</xdr:colOff>
          <xdr:row>133</xdr:row>
          <xdr:rowOff>180975</xdr:rowOff>
        </xdr:to>
        <xdr:sp macro="" textlink="">
          <xdr:nvSpPr>
            <xdr:cNvPr id="7250" name="Option Button 82" hidden="1">
              <a:extLst>
                <a:ext uri="{63B3BB69-23CF-44E3-9099-C40C66FF867C}">
                  <a14:compatExt spid="_x0000_s7250"/>
                </a:ext>
                <a:ext uri="{FF2B5EF4-FFF2-40B4-BE49-F238E27FC236}">
                  <a16:creationId xmlns:a16="http://schemas.microsoft.com/office/drawing/2014/main" id="{00000000-0008-0000-0000-00005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134</xdr:row>
          <xdr:rowOff>28575</xdr:rowOff>
        </xdr:from>
        <xdr:to>
          <xdr:col>4</xdr:col>
          <xdr:colOff>200025</xdr:colOff>
          <xdr:row>134</xdr:row>
          <xdr:rowOff>180975</xdr:rowOff>
        </xdr:to>
        <xdr:sp macro="" textlink="">
          <xdr:nvSpPr>
            <xdr:cNvPr id="7251" name="Option Button 83" hidden="1">
              <a:extLst>
                <a:ext uri="{63B3BB69-23CF-44E3-9099-C40C66FF867C}">
                  <a14:compatExt spid="_x0000_s7251"/>
                </a:ext>
                <a:ext uri="{FF2B5EF4-FFF2-40B4-BE49-F238E27FC236}">
                  <a16:creationId xmlns:a16="http://schemas.microsoft.com/office/drawing/2014/main" id="{00000000-0008-0000-0000-00005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135</xdr:row>
          <xdr:rowOff>28575</xdr:rowOff>
        </xdr:from>
        <xdr:to>
          <xdr:col>4</xdr:col>
          <xdr:colOff>200025</xdr:colOff>
          <xdr:row>135</xdr:row>
          <xdr:rowOff>180975</xdr:rowOff>
        </xdr:to>
        <xdr:sp macro="" textlink="">
          <xdr:nvSpPr>
            <xdr:cNvPr id="7252" name="Option Button 84" hidden="1">
              <a:extLst>
                <a:ext uri="{63B3BB69-23CF-44E3-9099-C40C66FF867C}">
                  <a14:compatExt spid="_x0000_s7252"/>
                </a:ext>
                <a:ext uri="{FF2B5EF4-FFF2-40B4-BE49-F238E27FC236}">
                  <a16:creationId xmlns:a16="http://schemas.microsoft.com/office/drawing/2014/main" id="{00000000-0008-0000-0000-00005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128</xdr:row>
          <xdr:rowOff>104775</xdr:rowOff>
        </xdr:from>
        <xdr:to>
          <xdr:col>29</xdr:col>
          <xdr:colOff>0</xdr:colOff>
          <xdr:row>136</xdr:row>
          <xdr:rowOff>180975</xdr:rowOff>
        </xdr:to>
        <xdr:sp macro="" textlink="">
          <xdr:nvSpPr>
            <xdr:cNvPr id="7253" name="Group Box 85" hidden="1">
              <a:extLst>
                <a:ext uri="{63B3BB69-23CF-44E3-9099-C40C66FF867C}">
                  <a14:compatExt spid="_x0000_s7253"/>
                </a:ext>
                <a:ext uri="{FF2B5EF4-FFF2-40B4-BE49-F238E27FC236}">
                  <a16:creationId xmlns:a16="http://schemas.microsoft.com/office/drawing/2014/main" id="{00000000-0008-0000-0000-00005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85</a:t>
              </a:r>
            </a:p>
          </xdr:txBody>
        </xdr:sp>
        <xdr:clientData/>
      </xdr:twoCellAnchor>
    </mc:Choice>
    <mc:Fallback/>
  </mc:AlternateContent>
  <xdr:twoCellAnchor editAs="oneCell">
    <xdr:from>
      <xdr:col>7</xdr:col>
      <xdr:colOff>112953</xdr:colOff>
      <xdr:row>2</xdr:row>
      <xdr:rowOff>170207</xdr:rowOff>
    </xdr:from>
    <xdr:to>
      <xdr:col>11</xdr:col>
      <xdr:colOff>210688</xdr:colOff>
      <xdr:row>5</xdr:row>
      <xdr:rowOff>133846</xdr:rowOff>
    </xdr:to>
    <xdr:pic>
      <xdr:nvPicPr>
        <xdr:cNvPr id="2" name="Picture 1">
          <a:extLst>
            <a:ext uri="{FF2B5EF4-FFF2-40B4-BE49-F238E27FC236}">
              <a16:creationId xmlns:a16="http://schemas.microsoft.com/office/drawing/2014/main" id="{56BB9958-2AB9-45E6-B964-BE206AF0B279}"/>
            </a:ext>
          </a:extLst>
        </xdr:cNvPr>
        <xdr:cNvPicPr>
          <a:picLocks noChangeAspect="1"/>
        </xdr:cNvPicPr>
      </xdr:nvPicPr>
      <xdr:blipFill>
        <a:blip xmlns:r="http://schemas.openxmlformats.org/officeDocument/2006/relationships" r:embed="rId1"/>
        <a:stretch>
          <a:fillRect/>
        </a:stretch>
      </xdr:blipFill>
      <xdr:spPr>
        <a:xfrm>
          <a:off x="1789353" y="646457"/>
          <a:ext cx="1012135" cy="630389"/>
        </a:xfrm>
        <a:prstGeom prst="rect">
          <a:avLst/>
        </a:prstGeom>
      </xdr:spPr>
    </xdr:pic>
    <xdr:clientData/>
  </xdr:twoCellAnchor>
  <xdr:twoCellAnchor editAs="oneCell">
    <xdr:from>
      <xdr:col>11</xdr:col>
      <xdr:colOff>381479</xdr:colOff>
      <xdr:row>2</xdr:row>
      <xdr:rowOff>184277</xdr:rowOff>
    </xdr:from>
    <xdr:to>
      <xdr:col>13</xdr:col>
      <xdr:colOff>57574</xdr:colOff>
      <xdr:row>5</xdr:row>
      <xdr:rowOff>8686</xdr:rowOff>
    </xdr:to>
    <xdr:pic>
      <xdr:nvPicPr>
        <xdr:cNvPr id="4" name="Picture 3">
          <a:extLst>
            <a:ext uri="{FF2B5EF4-FFF2-40B4-BE49-F238E27FC236}">
              <a16:creationId xmlns:a16="http://schemas.microsoft.com/office/drawing/2014/main" id="{6A88989F-6C28-46E6-8988-5DDB188CC530}"/>
            </a:ext>
          </a:extLst>
        </xdr:cNvPr>
        <xdr:cNvPicPr>
          <a:picLocks noChangeAspect="1"/>
        </xdr:cNvPicPr>
      </xdr:nvPicPr>
      <xdr:blipFill>
        <a:blip xmlns:r="http://schemas.openxmlformats.org/officeDocument/2006/relationships" r:embed="rId2"/>
        <a:stretch>
          <a:fillRect/>
        </a:stretch>
      </xdr:blipFill>
      <xdr:spPr>
        <a:xfrm>
          <a:off x="2972279" y="660527"/>
          <a:ext cx="1304870" cy="491159"/>
        </a:xfrm>
        <a:prstGeom prst="rect">
          <a:avLst/>
        </a:prstGeom>
      </xdr:spPr>
    </xdr:pic>
    <xdr:clientData/>
  </xdr:twoCellAnchor>
  <xdr:twoCellAnchor editAs="oneCell">
    <xdr:from>
      <xdr:col>1</xdr:col>
      <xdr:colOff>28575</xdr:colOff>
      <xdr:row>1</xdr:row>
      <xdr:rowOff>104775</xdr:rowOff>
    </xdr:from>
    <xdr:to>
      <xdr:col>7</xdr:col>
      <xdr:colOff>60325</xdr:colOff>
      <xdr:row>6</xdr:row>
      <xdr:rowOff>631825</xdr:rowOff>
    </xdr:to>
    <xdr:pic>
      <xdr:nvPicPr>
        <xdr:cNvPr id="6" name="Picture 5">
          <a:extLst>
            <a:ext uri="{FF2B5EF4-FFF2-40B4-BE49-F238E27FC236}">
              <a16:creationId xmlns:a16="http://schemas.microsoft.com/office/drawing/2014/main" id="{42DA4F3D-67FC-44F9-897C-3DB02922FC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7650" y="390525"/>
          <a:ext cx="1489075" cy="158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2037694</xdr:colOff>
      <xdr:row>2</xdr:row>
      <xdr:rowOff>0</xdr:rowOff>
    </xdr:from>
    <xdr:to>
      <xdr:col>2</xdr:col>
      <xdr:colOff>437494</xdr:colOff>
      <xdr:row>5</xdr:row>
      <xdr:rowOff>60960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2037694" y="381000"/>
          <a:ext cx="1143000" cy="632460"/>
        </a:xfrm>
        <a:prstGeom prst="rect">
          <a:avLst/>
        </a:prstGeom>
      </xdr:spPr>
    </xdr:pic>
    <xdr:clientData/>
  </xdr:twoCellAnchor>
  <xdr:twoCellAnchor editAs="oneCell">
    <xdr:from>
      <xdr:col>2</xdr:col>
      <xdr:colOff>583851</xdr:colOff>
      <xdr:row>2</xdr:row>
      <xdr:rowOff>33120</xdr:rowOff>
    </xdr:from>
    <xdr:to>
      <xdr:col>3</xdr:col>
      <xdr:colOff>1381411</xdr:colOff>
      <xdr:row>4</xdr:row>
      <xdr:rowOff>147420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3327051" y="414120"/>
          <a:ext cx="1470660" cy="495300"/>
        </a:xfrm>
        <a:prstGeom prst="rect">
          <a:avLst/>
        </a:prstGeom>
      </xdr:spPr>
    </xdr:pic>
    <xdr:clientData/>
  </xdr:twoCellAnchor>
  <xdr:twoCellAnchor editAs="oneCell">
    <xdr:from>
      <xdr:col>0</xdr:col>
      <xdr:colOff>317500</xdr:colOff>
      <xdr:row>2</xdr:row>
      <xdr:rowOff>0</xdr:rowOff>
    </xdr:from>
    <xdr:to>
      <xdr:col>0</xdr:col>
      <xdr:colOff>1873250</xdr:colOff>
      <xdr:row>10</xdr:row>
      <xdr:rowOff>50800</xdr:rowOff>
    </xdr:to>
    <xdr:pic>
      <xdr:nvPicPr>
        <xdr:cNvPr id="8" name="Picture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7500" y="381000"/>
          <a:ext cx="1555750" cy="158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1948794</xdr:colOff>
      <xdr:row>2</xdr:row>
      <xdr:rowOff>38100</xdr:rowOff>
    </xdr:from>
    <xdr:to>
      <xdr:col>2</xdr:col>
      <xdr:colOff>348594</xdr:colOff>
      <xdr:row>5</xdr:row>
      <xdr:rowOff>48260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948794" y="419100"/>
          <a:ext cx="1143000" cy="632460"/>
        </a:xfrm>
        <a:prstGeom prst="rect">
          <a:avLst/>
        </a:prstGeom>
      </xdr:spPr>
    </xdr:pic>
    <xdr:clientData/>
  </xdr:twoCellAnchor>
  <xdr:twoCellAnchor editAs="oneCell">
    <xdr:from>
      <xdr:col>2</xdr:col>
      <xdr:colOff>494951</xdr:colOff>
      <xdr:row>2</xdr:row>
      <xdr:rowOff>71220</xdr:rowOff>
    </xdr:from>
    <xdr:to>
      <xdr:col>3</xdr:col>
      <xdr:colOff>1292511</xdr:colOff>
      <xdr:row>4</xdr:row>
      <xdr:rowOff>160120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3238151" y="452220"/>
          <a:ext cx="1470660" cy="495300"/>
        </a:xfrm>
        <a:prstGeom prst="rect">
          <a:avLst/>
        </a:prstGeom>
      </xdr:spPr>
    </xdr:pic>
    <xdr:clientData/>
  </xdr:twoCellAnchor>
  <xdr:twoCellAnchor editAs="oneCell">
    <xdr:from>
      <xdr:col>0</xdr:col>
      <xdr:colOff>177800</xdr:colOff>
      <xdr:row>2</xdr:row>
      <xdr:rowOff>38100</xdr:rowOff>
    </xdr:from>
    <xdr:to>
      <xdr:col>0</xdr:col>
      <xdr:colOff>1733550</xdr:colOff>
      <xdr:row>10</xdr:row>
      <xdr:rowOff>38100</xdr:rowOff>
    </xdr:to>
    <xdr:pic>
      <xdr:nvPicPr>
        <xdr:cNvPr id="8" name="Picture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7800" y="419100"/>
          <a:ext cx="1555750" cy="158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1961494</xdr:colOff>
      <xdr:row>2</xdr:row>
      <xdr:rowOff>25400</xdr:rowOff>
    </xdr:from>
    <xdr:to>
      <xdr:col>2</xdr:col>
      <xdr:colOff>361294</xdr:colOff>
      <xdr:row>5</xdr:row>
      <xdr:rowOff>35560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961494" y="406400"/>
          <a:ext cx="1143000" cy="632460"/>
        </a:xfrm>
        <a:prstGeom prst="rect">
          <a:avLst/>
        </a:prstGeom>
      </xdr:spPr>
    </xdr:pic>
    <xdr:clientData/>
  </xdr:twoCellAnchor>
  <xdr:twoCellAnchor editAs="oneCell">
    <xdr:from>
      <xdr:col>2</xdr:col>
      <xdr:colOff>507651</xdr:colOff>
      <xdr:row>2</xdr:row>
      <xdr:rowOff>58520</xdr:rowOff>
    </xdr:from>
    <xdr:to>
      <xdr:col>3</xdr:col>
      <xdr:colOff>1305211</xdr:colOff>
      <xdr:row>4</xdr:row>
      <xdr:rowOff>147420</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stretch>
          <a:fillRect/>
        </a:stretch>
      </xdr:blipFill>
      <xdr:spPr>
        <a:xfrm>
          <a:off x="3250851" y="439520"/>
          <a:ext cx="1470660" cy="495300"/>
        </a:xfrm>
        <a:prstGeom prst="rect">
          <a:avLst/>
        </a:prstGeom>
      </xdr:spPr>
    </xdr:pic>
    <xdr:clientData/>
  </xdr:twoCellAnchor>
  <xdr:twoCellAnchor editAs="oneCell">
    <xdr:from>
      <xdr:col>0</xdr:col>
      <xdr:colOff>228600</xdr:colOff>
      <xdr:row>2</xdr:row>
      <xdr:rowOff>38100</xdr:rowOff>
    </xdr:from>
    <xdr:to>
      <xdr:col>0</xdr:col>
      <xdr:colOff>1784350</xdr:colOff>
      <xdr:row>10</xdr:row>
      <xdr:rowOff>38100</xdr:rowOff>
    </xdr:to>
    <xdr:pic>
      <xdr:nvPicPr>
        <xdr:cNvPr id="8" name="Picture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8600" y="419100"/>
          <a:ext cx="1555750" cy="158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2024994</xdr:colOff>
      <xdr:row>2</xdr:row>
      <xdr:rowOff>12700</xdr:rowOff>
    </xdr:from>
    <xdr:to>
      <xdr:col>2</xdr:col>
      <xdr:colOff>424794</xdr:colOff>
      <xdr:row>5</xdr:row>
      <xdr:rowOff>22860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024994" y="393700"/>
          <a:ext cx="1143000" cy="632460"/>
        </a:xfrm>
        <a:prstGeom prst="rect">
          <a:avLst/>
        </a:prstGeom>
      </xdr:spPr>
    </xdr:pic>
    <xdr:clientData/>
  </xdr:twoCellAnchor>
  <xdr:twoCellAnchor editAs="oneCell">
    <xdr:from>
      <xdr:col>2</xdr:col>
      <xdr:colOff>571151</xdr:colOff>
      <xdr:row>2</xdr:row>
      <xdr:rowOff>45820</xdr:rowOff>
    </xdr:from>
    <xdr:to>
      <xdr:col>3</xdr:col>
      <xdr:colOff>1368711</xdr:colOff>
      <xdr:row>4</xdr:row>
      <xdr:rowOff>134720</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a:stretch>
          <a:fillRect/>
        </a:stretch>
      </xdr:blipFill>
      <xdr:spPr>
        <a:xfrm>
          <a:off x="3314351" y="426820"/>
          <a:ext cx="1470660" cy="495300"/>
        </a:xfrm>
        <a:prstGeom prst="rect">
          <a:avLst/>
        </a:prstGeom>
      </xdr:spPr>
    </xdr:pic>
    <xdr:clientData/>
  </xdr:twoCellAnchor>
  <xdr:twoCellAnchor editAs="oneCell">
    <xdr:from>
      <xdr:col>0</xdr:col>
      <xdr:colOff>228600</xdr:colOff>
      <xdr:row>2</xdr:row>
      <xdr:rowOff>0</xdr:rowOff>
    </xdr:from>
    <xdr:to>
      <xdr:col>0</xdr:col>
      <xdr:colOff>1784350</xdr:colOff>
      <xdr:row>10</xdr:row>
      <xdr:rowOff>0</xdr:rowOff>
    </xdr:to>
    <xdr:pic>
      <xdr:nvPicPr>
        <xdr:cNvPr id="8" name="Picture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8600" y="381000"/>
          <a:ext cx="1555750" cy="158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1961494</xdr:colOff>
      <xdr:row>2</xdr:row>
      <xdr:rowOff>38100</xdr:rowOff>
    </xdr:from>
    <xdr:to>
      <xdr:col>2</xdr:col>
      <xdr:colOff>361294</xdr:colOff>
      <xdr:row>5</xdr:row>
      <xdr:rowOff>48260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961494" y="419100"/>
          <a:ext cx="1143000" cy="632460"/>
        </a:xfrm>
        <a:prstGeom prst="rect">
          <a:avLst/>
        </a:prstGeom>
      </xdr:spPr>
    </xdr:pic>
    <xdr:clientData/>
  </xdr:twoCellAnchor>
  <xdr:twoCellAnchor editAs="oneCell">
    <xdr:from>
      <xdr:col>2</xdr:col>
      <xdr:colOff>507651</xdr:colOff>
      <xdr:row>2</xdr:row>
      <xdr:rowOff>71220</xdr:rowOff>
    </xdr:from>
    <xdr:to>
      <xdr:col>3</xdr:col>
      <xdr:colOff>1305211</xdr:colOff>
      <xdr:row>4</xdr:row>
      <xdr:rowOff>160120</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stretch>
          <a:fillRect/>
        </a:stretch>
      </xdr:blipFill>
      <xdr:spPr>
        <a:xfrm>
          <a:off x="3250851" y="452220"/>
          <a:ext cx="1470660" cy="495300"/>
        </a:xfrm>
        <a:prstGeom prst="rect">
          <a:avLst/>
        </a:prstGeom>
      </xdr:spPr>
    </xdr:pic>
    <xdr:clientData/>
  </xdr:twoCellAnchor>
  <xdr:twoCellAnchor editAs="oneCell">
    <xdr:from>
      <xdr:col>0</xdr:col>
      <xdr:colOff>177800</xdr:colOff>
      <xdr:row>2</xdr:row>
      <xdr:rowOff>38100</xdr:rowOff>
    </xdr:from>
    <xdr:to>
      <xdr:col>0</xdr:col>
      <xdr:colOff>1733550</xdr:colOff>
      <xdr:row>10</xdr:row>
      <xdr:rowOff>38100</xdr:rowOff>
    </xdr:to>
    <xdr:pic>
      <xdr:nvPicPr>
        <xdr:cNvPr id="8" name="Picture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7800" y="419100"/>
          <a:ext cx="1555750" cy="158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685800</xdr:colOff>
          <xdr:row>17</xdr:row>
          <xdr:rowOff>28575</xdr:rowOff>
        </xdr:from>
        <xdr:to>
          <xdr:col>4</xdr:col>
          <xdr:colOff>876300</xdr:colOff>
          <xdr:row>17</xdr:row>
          <xdr:rowOff>180975</xdr:rowOff>
        </xdr:to>
        <xdr:sp macro="" textlink="">
          <xdr:nvSpPr>
            <xdr:cNvPr id="13317" name="Option Button 5" hidden="1">
              <a:extLst>
                <a:ext uri="{63B3BB69-23CF-44E3-9099-C40C66FF867C}">
                  <a14:compatExt spid="_x0000_s13317"/>
                </a:ext>
                <a:ext uri="{FF2B5EF4-FFF2-40B4-BE49-F238E27FC236}">
                  <a16:creationId xmlns:a16="http://schemas.microsoft.com/office/drawing/2014/main" id="{683D8F07-DEEF-4869-8976-7CF7D0D2C5A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971550</xdr:colOff>
          <xdr:row>17</xdr:row>
          <xdr:rowOff>28575</xdr:rowOff>
        </xdr:from>
        <xdr:to>
          <xdr:col>3</xdr:col>
          <xdr:colOff>1162050</xdr:colOff>
          <xdr:row>17</xdr:row>
          <xdr:rowOff>180975</xdr:rowOff>
        </xdr:to>
        <xdr:sp macro="" textlink="">
          <xdr:nvSpPr>
            <xdr:cNvPr id="13318" name="Option Button 6" hidden="1">
              <a:extLst>
                <a:ext uri="{63B3BB69-23CF-44E3-9099-C40C66FF867C}">
                  <a14:compatExt spid="_x0000_s13318"/>
                </a:ext>
                <a:ext uri="{FF2B5EF4-FFF2-40B4-BE49-F238E27FC236}">
                  <a16:creationId xmlns:a16="http://schemas.microsoft.com/office/drawing/2014/main" id="{B4616205-C34D-48E0-CE64-BAC2C166DD7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16</xdr:row>
          <xdr:rowOff>9525</xdr:rowOff>
        </xdr:from>
        <xdr:to>
          <xdr:col>5</xdr:col>
          <xdr:colOff>47625</xdr:colOff>
          <xdr:row>18</xdr:row>
          <xdr:rowOff>219075</xdr:rowOff>
        </xdr:to>
        <xdr:sp macro="" textlink="">
          <xdr:nvSpPr>
            <xdr:cNvPr id="13319" name="Group Box 7" hidden="1">
              <a:extLst>
                <a:ext uri="{63B3BB69-23CF-44E3-9099-C40C66FF867C}">
                  <a14:compatExt spid="_x0000_s13319"/>
                </a:ext>
                <a:ext uri="{FF2B5EF4-FFF2-40B4-BE49-F238E27FC236}">
                  <a16:creationId xmlns:a16="http://schemas.microsoft.com/office/drawing/2014/main" id="{00000000-0008-0000-0600-000007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7</a:t>
              </a:r>
            </a:p>
          </xdr:txBody>
        </xdr:sp>
        <xdr:clientData/>
      </xdr:twoCellAnchor>
    </mc:Choice>
    <mc:Fallback/>
  </mc:AlternateContent>
  <xdr:twoCellAnchor editAs="oneCell">
    <xdr:from>
      <xdr:col>0</xdr:col>
      <xdr:colOff>1783694</xdr:colOff>
      <xdr:row>2</xdr:row>
      <xdr:rowOff>38100</xdr:rowOff>
    </xdr:from>
    <xdr:to>
      <xdr:col>2</xdr:col>
      <xdr:colOff>221594</xdr:colOff>
      <xdr:row>5</xdr:row>
      <xdr:rowOff>48260</xdr:rowOff>
    </xdr:to>
    <xdr:pic>
      <xdr:nvPicPr>
        <xdr:cNvPr id="3" name="Picture 2">
          <a:extLst>
            <a:ext uri="{FF2B5EF4-FFF2-40B4-BE49-F238E27FC236}">
              <a16:creationId xmlns:a16="http://schemas.microsoft.com/office/drawing/2014/main" id="{778D7511-654A-4167-A938-227C2AFB4FDE}"/>
            </a:ext>
          </a:extLst>
        </xdr:cNvPr>
        <xdr:cNvPicPr>
          <a:picLocks noChangeAspect="1"/>
        </xdr:cNvPicPr>
      </xdr:nvPicPr>
      <xdr:blipFill>
        <a:blip xmlns:r="http://schemas.openxmlformats.org/officeDocument/2006/relationships" r:embed="rId1"/>
        <a:stretch>
          <a:fillRect/>
        </a:stretch>
      </xdr:blipFill>
      <xdr:spPr>
        <a:xfrm>
          <a:off x="1783694" y="419100"/>
          <a:ext cx="952500" cy="676910"/>
        </a:xfrm>
        <a:prstGeom prst="rect">
          <a:avLst/>
        </a:prstGeom>
      </xdr:spPr>
    </xdr:pic>
    <xdr:clientData/>
  </xdr:twoCellAnchor>
  <xdr:twoCellAnchor editAs="oneCell">
    <xdr:from>
      <xdr:col>2</xdr:col>
      <xdr:colOff>367951</xdr:colOff>
      <xdr:row>2</xdr:row>
      <xdr:rowOff>71220</xdr:rowOff>
    </xdr:from>
    <xdr:to>
      <xdr:col>3</xdr:col>
      <xdr:colOff>1165511</xdr:colOff>
      <xdr:row>4</xdr:row>
      <xdr:rowOff>160120</xdr:rowOff>
    </xdr:to>
    <xdr:pic>
      <xdr:nvPicPr>
        <xdr:cNvPr id="4" name="Picture 3">
          <a:extLst>
            <a:ext uri="{FF2B5EF4-FFF2-40B4-BE49-F238E27FC236}">
              <a16:creationId xmlns:a16="http://schemas.microsoft.com/office/drawing/2014/main" id="{73C5576F-1C84-4594-9614-C82B751BE91E}"/>
            </a:ext>
          </a:extLst>
        </xdr:cNvPr>
        <xdr:cNvPicPr>
          <a:picLocks noChangeAspect="1"/>
        </xdr:cNvPicPr>
      </xdr:nvPicPr>
      <xdr:blipFill>
        <a:blip xmlns:r="http://schemas.openxmlformats.org/officeDocument/2006/relationships" r:embed="rId2"/>
        <a:stretch>
          <a:fillRect/>
        </a:stretch>
      </xdr:blipFill>
      <xdr:spPr>
        <a:xfrm>
          <a:off x="2768251" y="452220"/>
          <a:ext cx="1388110" cy="517525"/>
        </a:xfrm>
        <a:prstGeom prst="rect">
          <a:avLst/>
        </a:prstGeom>
      </xdr:spPr>
    </xdr:pic>
    <xdr:clientData/>
  </xdr:twoCellAnchor>
  <xdr:twoCellAnchor editAs="oneCell">
    <xdr:from>
      <xdr:col>0</xdr:col>
      <xdr:colOff>152400</xdr:colOff>
      <xdr:row>2</xdr:row>
      <xdr:rowOff>38100</xdr:rowOff>
    </xdr:from>
    <xdr:to>
      <xdr:col>0</xdr:col>
      <xdr:colOff>1708150</xdr:colOff>
      <xdr:row>10</xdr:row>
      <xdr:rowOff>38100</xdr:rowOff>
    </xdr:to>
    <xdr:pic>
      <xdr:nvPicPr>
        <xdr:cNvPr id="5" name="Picture 4">
          <a:extLst>
            <a:ext uri="{FF2B5EF4-FFF2-40B4-BE49-F238E27FC236}">
              <a16:creationId xmlns:a16="http://schemas.microsoft.com/office/drawing/2014/main" id="{D3534A42-CC8F-4EF8-92C1-8166714F4FF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2400" y="419100"/>
          <a:ext cx="1555750"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69.xml"/><Relationship Id="rId5" Type="http://schemas.openxmlformats.org/officeDocument/2006/relationships/ctrlProp" Target="../ctrlProps/ctrlProp68.xml"/><Relationship Id="rId4"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F0524-A52B-412C-92F1-6AEF69F32422}">
  <sheetPr codeName="Sheet1"/>
  <dimension ref="C1:AO136"/>
  <sheetViews>
    <sheetView showGridLines="0" tabSelected="1" zoomScaleNormal="100" workbookViewId="0"/>
  </sheetViews>
  <sheetFormatPr defaultColWidth="3.28515625" defaultRowHeight="15" x14ac:dyDescent="0.25"/>
  <cols>
    <col min="3" max="3" width="4.85546875" customWidth="1"/>
    <col min="4" max="11" width="3.42578125" customWidth="1"/>
    <col min="12" max="12" width="21" customWidth="1"/>
    <col min="13" max="36" width="3.42578125" customWidth="1"/>
  </cols>
  <sheetData>
    <row r="1" spans="3:34" ht="22.5" customHeight="1" x14ac:dyDescent="0.25"/>
    <row r="4" spans="3:34" ht="18.75" x14ac:dyDescent="0.4">
      <c r="O4" s="1" t="s">
        <v>0</v>
      </c>
    </row>
    <row r="5" spans="3:34" ht="18.75" x14ac:dyDescent="0.4">
      <c r="O5" s="1" t="s">
        <v>1</v>
      </c>
    </row>
    <row r="6" spans="3:34" ht="15.75" x14ac:dyDescent="0.25">
      <c r="O6" s="126" t="s">
        <v>201</v>
      </c>
      <c r="P6" s="126"/>
      <c r="Q6" s="126"/>
      <c r="R6" s="126"/>
      <c r="S6" s="126"/>
      <c r="T6" s="126"/>
      <c r="U6" s="126"/>
      <c r="V6" s="126"/>
      <c r="W6" s="126"/>
      <c r="X6" s="126"/>
      <c r="Y6" s="126"/>
    </row>
    <row r="7" spans="3:34" ht="60.75" customHeight="1" x14ac:dyDescent="0.25"/>
    <row r="8" spans="3:34" ht="18.75" x14ac:dyDescent="0.3">
      <c r="C8" s="12" t="s">
        <v>218</v>
      </c>
      <c r="E8" s="12"/>
    </row>
    <row r="10" spans="3:34" ht="15" customHeight="1" x14ac:dyDescent="0.25">
      <c r="C10" s="61">
        <v>1</v>
      </c>
      <c r="D10" s="120" t="s">
        <v>217</v>
      </c>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row>
    <row r="11" spans="3:34" x14ac:dyDescent="0.25">
      <c r="F11" t="s">
        <v>219</v>
      </c>
    </row>
    <row r="12" spans="3:34" x14ac:dyDescent="0.25">
      <c r="F12" t="s">
        <v>220</v>
      </c>
    </row>
    <row r="13" spans="3:34" x14ac:dyDescent="0.25">
      <c r="F13" t="s">
        <v>221</v>
      </c>
    </row>
    <row r="14" spans="3:34" x14ac:dyDescent="0.25">
      <c r="F14" t="s">
        <v>222</v>
      </c>
    </row>
    <row r="15" spans="3:34" x14ac:dyDescent="0.25">
      <c r="F15" t="s">
        <v>223</v>
      </c>
    </row>
    <row r="16" spans="3:34" x14ac:dyDescent="0.25">
      <c r="F16" t="s">
        <v>224</v>
      </c>
    </row>
    <row r="17" spans="3:34" x14ac:dyDescent="0.25">
      <c r="F17" t="s">
        <v>225</v>
      </c>
    </row>
    <row r="18" spans="3:34" x14ac:dyDescent="0.25">
      <c r="F18" t="s">
        <v>226</v>
      </c>
    </row>
    <row r="19" spans="3:34" x14ac:dyDescent="0.25">
      <c r="F19" t="s">
        <v>227</v>
      </c>
    </row>
    <row r="20" spans="3:34" x14ac:dyDescent="0.25">
      <c r="F20" t="s">
        <v>228</v>
      </c>
      <c r="K20" s="138"/>
      <c r="L20" s="139"/>
      <c r="M20" s="139"/>
      <c r="N20" s="139"/>
      <c r="O20" s="139"/>
      <c r="P20" s="139"/>
      <c r="Q20" s="139"/>
      <c r="R20" s="139"/>
      <c r="S20" s="139"/>
      <c r="T20" s="139"/>
      <c r="U20" s="139"/>
      <c r="V20" s="139"/>
      <c r="W20" s="139"/>
      <c r="X20" s="139"/>
      <c r="Y20" s="139"/>
      <c r="Z20" s="139"/>
      <c r="AA20" s="139"/>
      <c r="AB20" s="139"/>
      <c r="AC20" s="139"/>
      <c r="AD20" s="140"/>
    </row>
    <row r="21" spans="3:34" x14ac:dyDescent="0.25">
      <c r="F21" t="s">
        <v>229</v>
      </c>
    </row>
    <row r="23" spans="3:34" ht="15" customHeight="1" x14ac:dyDescent="0.25">
      <c r="C23" s="61">
        <v>2</v>
      </c>
      <c r="D23" s="120" t="s">
        <v>230</v>
      </c>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row>
    <row r="24" spans="3:34" x14ac:dyDescent="0.25">
      <c r="F24" t="s">
        <v>231</v>
      </c>
    </row>
    <row r="25" spans="3:34" x14ac:dyDescent="0.25">
      <c r="F25" t="s">
        <v>232</v>
      </c>
    </row>
    <row r="26" spans="3:34" x14ac:dyDescent="0.25">
      <c r="F26" t="s">
        <v>233</v>
      </c>
    </row>
    <row r="27" spans="3:34" x14ac:dyDescent="0.25">
      <c r="F27" t="s">
        <v>234</v>
      </c>
    </row>
    <row r="28" spans="3:34" x14ac:dyDescent="0.25">
      <c r="F28" t="s">
        <v>235</v>
      </c>
    </row>
    <row r="29" spans="3:34" x14ac:dyDescent="0.25">
      <c r="F29" t="s">
        <v>236</v>
      </c>
    </row>
    <row r="30" spans="3:34" x14ac:dyDescent="0.25">
      <c r="F30" t="s">
        <v>237</v>
      </c>
    </row>
    <row r="31" spans="3:34" x14ac:dyDescent="0.25">
      <c r="F31" t="s">
        <v>238</v>
      </c>
    </row>
    <row r="32" spans="3:34" x14ac:dyDescent="0.25">
      <c r="F32" t="s">
        <v>228</v>
      </c>
      <c r="K32" s="138"/>
      <c r="L32" s="139"/>
      <c r="M32" s="139"/>
      <c r="N32" s="139"/>
      <c r="O32" s="139"/>
      <c r="P32" s="139"/>
      <c r="Q32" s="139"/>
      <c r="R32" s="139"/>
      <c r="S32" s="139"/>
      <c r="T32" s="139"/>
      <c r="U32" s="139"/>
      <c r="V32" s="139"/>
      <c r="W32" s="139"/>
      <c r="X32" s="139"/>
      <c r="Y32" s="139"/>
      <c r="Z32" s="139"/>
      <c r="AA32" s="139"/>
      <c r="AB32" s="139"/>
      <c r="AC32" s="139"/>
      <c r="AD32" s="140"/>
    </row>
    <row r="34" spans="3:41" ht="15" customHeight="1" x14ac:dyDescent="0.25">
      <c r="C34" s="61">
        <v>3</v>
      </c>
      <c r="D34" s="120" t="s">
        <v>239</v>
      </c>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row>
    <row r="35" spans="3:41" ht="26.25" customHeight="1" x14ac:dyDescent="0.25">
      <c r="C35" s="61"/>
      <c r="D35" s="125" t="s">
        <v>242</v>
      </c>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row>
    <row r="36" spans="3:41" x14ac:dyDescent="0.25">
      <c r="F36" t="s">
        <v>240</v>
      </c>
    </row>
    <row r="37" spans="3:41" x14ac:dyDescent="0.25">
      <c r="F37" t="s">
        <v>241</v>
      </c>
    </row>
    <row r="39" spans="3:41" ht="15" customHeight="1" x14ac:dyDescent="0.25">
      <c r="C39" s="61">
        <v>4</v>
      </c>
      <c r="D39" s="120" t="s">
        <v>243</v>
      </c>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row>
    <row r="40" spans="3:41" x14ac:dyDescent="0.25">
      <c r="F40" t="s">
        <v>244</v>
      </c>
    </row>
    <row r="41" spans="3:41" x14ac:dyDescent="0.25">
      <c r="F41" t="s">
        <v>245</v>
      </c>
    </row>
    <row r="42" spans="3:41" x14ac:dyDescent="0.25">
      <c r="F42" t="s">
        <v>246</v>
      </c>
    </row>
    <row r="43" spans="3:41" x14ac:dyDescent="0.25">
      <c r="F43" t="s">
        <v>247</v>
      </c>
    </row>
    <row r="44" spans="3:41" x14ac:dyDescent="0.25">
      <c r="F44" t="s">
        <v>248</v>
      </c>
    </row>
    <row r="45" spans="3:41" x14ac:dyDescent="0.25">
      <c r="F45" t="s">
        <v>249</v>
      </c>
      <c r="AO45" s="62"/>
    </row>
    <row r="47" spans="3:41" ht="15" customHeight="1" x14ac:dyDescent="0.25">
      <c r="C47" s="61">
        <v>5</v>
      </c>
      <c r="D47" s="120" t="s">
        <v>250</v>
      </c>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row>
    <row r="48" spans="3:41" x14ac:dyDescent="0.25">
      <c r="F48" t="s">
        <v>251</v>
      </c>
    </row>
    <row r="49" spans="3:41" x14ac:dyDescent="0.25">
      <c r="F49" t="s">
        <v>252</v>
      </c>
    </row>
    <row r="50" spans="3:41" x14ac:dyDescent="0.25">
      <c r="F50" t="s">
        <v>253</v>
      </c>
    </row>
    <row r="51" spans="3:41" x14ac:dyDescent="0.25">
      <c r="F51" t="s">
        <v>254</v>
      </c>
    </row>
    <row r="52" spans="3:41" x14ac:dyDescent="0.25">
      <c r="F52" t="s">
        <v>255</v>
      </c>
    </row>
    <row r="53" spans="3:41" x14ac:dyDescent="0.25">
      <c r="F53" t="s">
        <v>256</v>
      </c>
      <c r="AO53" s="62"/>
    </row>
    <row r="55" spans="3:41" ht="15" customHeight="1" x14ac:dyDescent="0.25">
      <c r="C55" s="61">
        <v>6</v>
      </c>
      <c r="D55" s="120" t="s">
        <v>257</v>
      </c>
      <c r="E55" s="120"/>
      <c r="F55" s="120"/>
      <c r="G55" s="120"/>
      <c r="H55" s="120"/>
      <c r="I55" s="120"/>
      <c r="J55" s="120"/>
      <c r="K55" s="120"/>
      <c r="L55" s="120"/>
      <c r="M55" s="120"/>
      <c r="N55" s="120"/>
      <c r="O55" s="120"/>
      <c r="P55" s="120"/>
      <c r="Q55" s="120"/>
      <c r="R55" s="120"/>
      <c r="S55" s="120"/>
      <c r="T55" s="120"/>
      <c r="U55" s="120"/>
      <c r="V55" s="120"/>
      <c r="W55" s="120"/>
      <c r="X55" s="120"/>
      <c r="Y55" s="120"/>
      <c r="Z55" s="120"/>
      <c r="AA55" s="63" t="s">
        <v>258</v>
      </c>
      <c r="AB55" s="117"/>
      <c r="AC55" s="118"/>
      <c r="AD55" s="118"/>
      <c r="AE55" s="118"/>
      <c r="AF55" s="118"/>
      <c r="AG55" s="119"/>
      <c r="AH55" s="60"/>
    </row>
    <row r="57" spans="3:41" ht="15" customHeight="1" x14ac:dyDescent="0.25">
      <c r="C57" s="61">
        <v>7</v>
      </c>
      <c r="D57" s="120" t="s">
        <v>259</v>
      </c>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row>
    <row r="58" spans="3:41" s="66" customFormat="1" ht="15" customHeight="1" x14ac:dyDescent="0.25">
      <c r="C58" s="65"/>
      <c r="D58" s="133" t="s">
        <v>260</v>
      </c>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row>
    <row r="59" spans="3:41" ht="15" customHeight="1" x14ac:dyDescent="0.25">
      <c r="C59" s="61"/>
      <c r="D59" s="134" t="s">
        <v>261</v>
      </c>
      <c r="E59" s="135"/>
      <c r="F59" s="135"/>
      <c r="G59" s="135"/>
      <c r="H59" s="135"/>
      <c r="I59" s="135"/>
      <c r="J59" s="135"/>
      <c r="K59" s="135"/>
      <c r="L59" s="135"/>
      <c r="M59" s="135"/>
      <c r="N59" s="135"/>
      <c r="O59" s="135"/>
      <c r="P59" s="135"/>
      <c r="Q59" s="135"/>
      <c r="R59" s="135"/>
      <c r="S59" s="135"/>
      <c r="T59" s="135"/>
      <c r="U59" s="135"/>
      <c r="V59" s="135"/>
      <c r="W59" s="135"/>
      <c r="X59" s="135"/>
      <c r="Y59" s="135"/>
      <c r="Z59" s="135"/>
      <c r="AA59" s="136" t="s">
        <v>262</v>
      </c>
      <c r="AB59" s="136"/>
      <c r="AC59" s="136"/>
      <c r="AD59" s="136"/>
      <c r="AE59" s="136"/>
      <c r="AF59" s="136"/>
      <c r="AG59" s="137"/>
      <c r="AH59" s="64"/>
    </row>
    <row r="60" spans="3:41" x14ac:dyDescent="0.25">
      <c r="D60" s="116" t="s">
        <v>263</v>
      </c>
      <c r="E60" s="116"/>
      <c r="F60" s="116"/>
      <c r="G60" s="116"/>
      <c r="H60" s="116"/>
      <c r="I60" s="116"/>
      <c r="J60" s="116"/>
      <c r="K60" s="116"/>
      <c r="L60" s="116"/>
      <c r="M60" s="116"/>
      <c r="N60" s="116"/>
      <c r="O60" s="116"/>
      <c r="P60" s="116"/>
      <c r="Q60" s="116"/>
      <c r="R60" s="116"/>
      <c r="S60" s="116"/>
      <c r="T60" s="116"/>
      <c r="U60" s="116"/>
      <c r="V60" s="116"/>
      <c r="W60" s="116"/>
      <c r="X60" s="116"/>
      <c r="Y60" s="116"/>
      <c r="Z60" s="116"/>
      <c r="AA60" s="63" t="s">
        <v>258</v>
      </c>
      <c r="AB60" s="127"/>
      <c r="AC60" s="128"/>
      <c r="AD60" s="128"/>
      <c r="AE60" s="128"/>
      <c r="AF60" s="128"/>
      <c r="AG60" s="129"/>
    </row>
    <row r="61" spans="3:41" x14ac:dyDescent="0.25">
      <c r="D61" s="116" t="s">
        <v>264</v>
      </c>
      <c r="E61" s="116"/>
      <c r="F61" s="116"/>
      <c r="G61" s="116"/>
      <c r="H61" s="116"/>
      <c r="I61" s="116"/>
      <c r="J61" s="116"/>
      <c r="K61" s="116"/>
      <c r="L61" s="116"/>
      <c r="M61" s="116"/>
      <c r="N61" s="116"/>
      <c r="O61" s="116"/>
      <c r="P61" s="116"/>
      <c r="Q61" s="116"/>
      <c r="R61" s="116"/>
      <c r="S61" s="116"/>
      <c r="T61" s="116"/>
      <c r="U61" s="116"/>
      <c r="V61" s="116"/>
      <c r="W61" s="116"/>
      <c r="X61" s="116"/>
      <c r="Y61" s="116"/>
      <c r="Z61" s="116"/>
      <c r="AA61" s="63" t="s">
        <v>258</v>
      </c>
      <c r="AB61" s="117"/>
      <c r="AC61" s="118"/>
      <c r="AD61" s="118"/>
      <c r="AE61" s="118"/>
      <c r="AF61" s="118"/>
      <c r="AG61" s="119"/>
    </row>
    <row r="62" spans="3:41" x14ac:dyDescent="0.25">
      <c r="D62" s="116" t="s">
        <v>265</v>
      </c>
      <c r="E62" s="116"/>
      <c r="F62" s="116"/>
      <c r="G62" s="116"/>
      <c r="H62" s="116"/>
      <c r="I62" s="116"/>
      <c r="J62" s="116"/>
      <c r="K62" s="116"/>
      <c r="L62" s="116"/>
      <c r="M62" s="116"/>
      <c r="N62" s="116"/>
      <c r="O62" s="116"/>
      <c r="P62" s="116"/>
      <c r="Q62" s="116"/>
      <c r="R62" s="116"/>
      <c r="S62" s="116"/>
      <c r="T62" s="116"/>
      <c r="U62" s="116"/>
      <c r="V62" s="116"/>
      <c r="W62" s="116"/>
      <c r="X62" s="116"/>
      <c r="Y62" s="116"/>
      <c r="Z62" s="116"/>
      <c r="AA62" s="63" t="s">
        <v>258</v>
      </c>
      <c r="AB62" s="117"/>
      <c r="AC62" s="118"/>
      <c r="AD62" s="118"/>
      <c r="AE62" s="118"/>
      <c r="AF62" s="118"/>
      <c r="AG62" s="119"/>
    </row>
    <row r="63" spans="3:41" x14ac:dyDescent="0.25">
      <c r="D63" s="116" t="s">
        <v>266</v>
      </c>
      <c r="E63" s="116"/>
      <c r="F63" s="116"/>
      <c r="G63" s="116"/>
      <c r="H63" s="116"/>
      <c r="I63" s="116"/>
      <c r="J63" s="116"/>
      <c r="K63" s="116"/>
      <c r="L63" s="116"/>
      <c r="M63" s="116"/>
      <c r="N63" s="116"/>
      <c r="O63" s="116"/>
      <c r="P63" s="116"/>
      <c r="Q63" s="116"/>
      <c r="R63" s="116"/>
      <c r="S63" s="116"/>
      <c r="T63" s="116"/>
      <c r="U63" s="116"/>
      <c r="V63" s="116"/>
      <c r="W63" s="116"/>
      <c r="X63" s="116"/>
      <c r="Y63" s="116"/>
      <c r="Z63" s="116"/>
      <c r="AA63" s="63" t="s">
        <v>258</v>
      </c>
      <c r="AB63" s="117"/>
      <c r="AC63" s="118"/>
      <c r="AD63" s="118"/>
      <c r="AE63" s="118"/>
      <c r="AF63" s="118"/>
      <c r="AG63" s="119"/>
    </row>
    <row r="64" spans="3:41" x14ac:dyDescent="0.25">
      <c r="D64" s="116" t="s">
        <v>267</v>
      </c>
      <c r="E64" s="116"/>
      <c r="F64" s="116"/>
      <c r="G64" s="116"/>
      <c r="H64" s="116"/>
      <c r="I64" s="116"/>
      <c r="J64" s="116"/>
      <c r="K64" s="116"/>
      <c r="L64" s="116"/>
      <c r="M64" s="116"/>
      <c r="N64" s="116"/>
      <c r="O64" s="116"/>
      <c r="P64" s="116"/>
      <c r="Q64" s="116"/>
      <c r="R64" s="116"/>
      <c r="S64" s="116"/>
      <c r="T64" s="116"/>
      <c r="U64" s="116"/>
      <c r="V64" s="116"/>
      <c r="W64" s="116"/>
      <c r="X64" s="116"/>
      <c r="Y64" s="116"/>
      <c r="Z64" s="116"/>
      <c r="AA64" s="63" t="s">
        <v>258</v>
      </c>
      <c r="AB64" s="130"/>
      <c r="AC64" s="131"/>
      <c r="AD64" s="131"/>
      <c r="AE64" s="131"/>
      <c r="AF64" s="131"/>
      <c r="AG64" s="132"/>
    </row>
    <row r="65" spans="3:34" ht="15" customHeight="1" x14ac:dyDescent="0.25">
      <c r="C65" s="61"/>
      <c r="D65" s="134" t="s">
        <v>268</v>
      </c>
      <c r="E65" s="135"/>
      <c r="F65" s="135"/>
      <c r="G65" s="135"/>
      <c r="H65" s="135"/>
      <c r="I65" s="135"/>
      <c r="J65" s="135"/>
      <c r="K65" s="135"/>
      <c r="L65" s="135"/>
      <c r="M65" s="135"/>
      <c r="N65" s="135"/>
      <c r="O65" s="135"/>
      <c r="P65" s="135"/>
      <c r="Q65" s="135"/>
      <c r="R65" s="135"/>
      <c r="S65" s="135"/>
      <c r="T65" s="135"/>
      <c r="U65" s="135"/>
      <c r="V65" s="135"/>
      <c r="W65" s="135"/>
      <c r="X65" s="135"/>
      <c r="Y65" s="135"/>
      <c r="Z65" s="135"/>
      <c r="AA65" s="136"/>
      <c r="AB65" s="136"/>
      <c r="AC65" s="136"/>
      <c r="AD65" s="136"/>
      <c r="AE65" s="136"/>
      <c r="AF65" s="136"/>
      <c r="AG65" s="137"/>
      <c r="AH65" s="64"/>
    </row>
    <row r="66" spans="3:34" x14ac:dyDescent="0.25">
      <c r="D66" s="116" t="s">
        <v>269</v>
      </c>
      <c r="E66" s="116"/>
      <c r="F66" s="116"/>
      <c r="G66" s="116"/>
      <c r="H66" s="116"/>
      <c r="I66" s="116"/>
      <c r="J66" s="116"/>
      <c r="K66" s="116"/>
      <c r="L66" s="116"/>
      <c r="M66" s="116"/>
      <c r="N66" s="116"/>
      <c r="O66" s="116"/>
      <c r="P66" s="116"/>
      <c r="Q66" s="116"/>
      <c r="R66" s="116"/>
      <c r="S66" s="116"/>
      <c r="T66" s="116"/>
      <c r="U66" s="116"/>
      <c r="V66" s="116"/>
      <c r="W66" s="116"/>
      <c r="X66" s="116"/>
      <c r="Y66" s="116"/>
      <c r="Z66" s="116"/>
      <c r="AA66" s="63" t="s">
        <v>258</v>
      </c>
      <c r="AB66" s="127"/>
      <c r="AC66" s="128"/>
      <c r="AD66" s="128"/>
      <c r="AE66" s="128"/>
      <c r="AF66" s="128"/>
      <c r="AG66" s="129"/>
    </row>
    <row r="67" spans="3:34" x14ac:dyDescent="0.25">
      <c r="D67" s="116" t="s">
        <v>270</v>
      </c>
      <c r="E67" s="116"/>
      <c r="F67" s="116"/>
      <c r="G67" s="116"/>
      <c r="H67" s="116"/>
      <c r="I67" s="116"/>
      <c r="J67" s="116"/>
      <c r="K67" s="116"/>
      <c r="L67" s="116"/>
      <c r="M67" s="116"/>
      <c r="N67" s="116"/>
      <c r="O67" s="116"/>
      <c r="P67" s="116"/>
      <c r="Q67" s="116"/>
      <c r="R67" s="116"/>
      <c r="S67" s="116"/>
      <c r="T67" s="116"/>
      <c r="U67" s="116"/>
      <c r="V67" s="116"/>
      <c r="W67" s="116"/>
      <c r="X67" s="116"/>
      <c r="Y67" s="116"/>
      <c r="Z67" s="116"/>
      <c r="AA67" s="63" t="s">
        <v>258</v>
      </c>
      <c r="AB67" s="117"/>
      <c r="AC67" s="118"/>
      <c r="AD67" s="118"/>
      <c r="AE67" s="118"/>
      <c r="AF67" s="118"/>
      <c r="AG67" s="119"/>
    </row>
    <row r="68" spans="3:34" x14ac:dyDescent="0.25">
      <c r="D68" s="116" t="s">
        <v>271</v>
      </c>
      <c r="E68" s="116"/>
      <c r="F68" s="116"/>
      <c r="G68" s="116"/>
      <c r="H68" s="116"/>
      <c r="I68" s="116"/>
      <c r="J68" s="116"/>
      <c r="K68" s="116"/>
      <c r="L68" s="116"/>
      <c r="M68" s="116"/>
      <c r="N68" s="116"/>
      <c r="O68" s="116"/>
      <c r="P68" s="116"/>
      <c r="Q68" s="116"/>
      <c r="R68" s="116"/>
      <c r="S68" s="116"/>
      <c r="T68" s="116"/>
      <c r="U68" s="116"/>
      <c r="V68" s="116"/>
      <c r="W68" s="116"/>
      <c r="X68" s="116"/>
      <c r="Y68" s="116"/>
      <c r="Z68" s="116"/>
      <c r="AA68" s="63" t="s">
        <v>258</v>
      </c>
      <c r="AB68" s="117"/>
      <c r="AC68" s="118"/>
      <c r="AD68" s="118"/>
      <c r="AE68" s="118"/>
      <c r="AF68" s="118"/>
      <c r="AG68" s="119"/>
    </row>
    <row r="69" spans="3:34" x14ac:dyDescent="0.25">
      <c r="D69" s="116" t="s">
        <v>272</v>
      </c>
      <c r="E69" s="116"/>
      <c r="F69" s="116"/>
      <c r="G69" s="116"/>
      <c r="H69" s="116"/>
      <c r="I69" s="116"/>
      <c r="J69" s="116"/>
      <c r="K69" s="116"/>
      <c r="L69" s="116"/>
      <c r="M69" s="116"/>
      <c r="N69" s="116"/>
      <c r="O69" s="116"/>
      <c r="P69" s="116"/>
      <c r="Q69" s="116"/>
      <c r="R69" s="116"/>
      <c r="S69" s="116"/>
      <c r="T69" s="116"/>
      <c r="U69" s="116"/>
      <c r="V69" s="116"/>
      <c r="W69" s="116"/>
      <c r="X69" s="116"/>
      <c r="Y69" s="116"/>
      <c r="Z69" s="116"/>
      <c r="AA69" s="63" t="s">
        <v>258</v>
      </c>
      <c r="AB69" s="117"/>
      <c r="AC69" s="118"/>
      <c r="AD69" s="118"/>
      <c r="AE69" s="118"/>
      <c r="AF69" s="118"/>
      <c r="AG69" s="119"/>
    </row>
    <row r="70" spans="3:34" x14ac:dyDescent="0.25">
      <c r="D70" s="116" t="s">
        <v>273</v>
      </c>
      <c r="E70" s="116"/>
      <c r="F70" s="116"/>
      <c r="G70" s="116"/>
      <c r="H70" s="116"/>
      <c r="I70" s="116"/>
      <c r="J70" s="116"/>
      <c r="K70" s="116"/>
      <c r="L70" s="116"/>
      <c r="M70" s="116"/>
      <c r="N70" s="116"/>
      <c r="O70" s="116"/>
      <c r="P70" s="116"/>
      <c r="Q70" s="116"/>
      <c r="R70" s="116"/>
      <c r="S70" s="116"/>
      <c r="T70" s="116"/>
      <c r="U70" s="116"/>
      <c r="V70" s="116"/>
      <c r="W70" s="116"/>
      <c r="X70" s="116"/>
      <c r="Y70" s="116"/>
      <c r="Z70" s="116"/>
      <c r="AA70" s="63" t="s">
        <v>258</v>
      </c>
      <c r="AB70" s="130"/>
      <c r="AC70" s="131"/>
      <c r="AD70" s="131"/>
      <c r="AE70" s="131"/>
      <c r="AF70" s="131"/>
      <c r="AG70" s="132"/>
    </row>
    <row r="71" spans="3:34" ht="15" customHeight="1" x14ac:dyDescent="0.25">
      <c r="C71" s="61"/>
      <c r="D71" s="134" t="s">
        <v>274</v>
      </c>
      <c r="E71" s="135"/>
      <c r="F71" s="135"/>
      <c r="G71" s="135"/>
      <c r="H71" s="135"/>
      <c r="I71" s="135"/>
      <c r="J71" s="135"/>
      <c r="K71" s="135"/>
      <c r="L71" s="135"/>
      <c r="M71" s="135"/>
      <c r="N71" s="135"/>
      <c r="O71" s="135"/>
      <c r="P71" s="135"/>
      <c r="Q71" s="135"/>
      <c r="R71" s="135"/>
      <c r="S71" s="135"/>
      <c r="T71" s="135"/>
      <c r="U71" s="135"/>
      <c r="V71" s="135"/>
      <c r="W71" s="135"/>
      <c r="X71" s="135"/>
      <c r="Y71" s="135"/>
      <c r="Z71" s="135"/>
      <c r="AA71" s="136"/>
      <c r="AB71" s="136"/>
      <c r="AC71" s="136"/>
      <c r="AD71" s="136"/>
      <c r="AE71" s="136"/>
      <c r="AF71" s="136"/>
      <c r="AG71" s="137"/>
      <c r="AH71" s="64"/>
    </row>
    <row r="72" spans="3:34" x14ac:dyDescent="0.25">
      <c r="D72" s="116" t="s">
        <v>275</v>
      </c>
      <c r="E72" s="116"/>
      <c r="F72" s="116"/>
      <c r="G72" s="116"/>
      <c r="H72" s="116"/>
      <c r="I72" s="116"/>
      <c r="J72" s="116"/>
      <c r="K72" s="116"/>
      <c r="L72" s="116"/>
      <c r="M72" s="116"/>
      <c r="N72" s="116"/>
      <c r="O72" s="116"/>
      <c r="P72" s="116"/>
      <c r="Q72" s="116"/>
      <c r="R72" s="116"/>
      <c r="S72" s="116"/>
      <c r="T72" s="116"/>
      <c r="U72" s="116"/>
      <c r="V72" s="116"/>
      <c r="W72" s="116"/>
      <c r="X72" s="116"/>
      <c r="Y72" s="116"/>
      <c r="Z72" s="116"/>
      <c r="AA72" s="63" t="s">
        <v>258</v>
      </c>
      <c r="AB72" s="127"/>
      <c r="AC72" s="128"/>
      <c r="AD72" s="128"/>
      <c r="AE72" s="128"/>
      <c r="AF72" s="128"/>
      <c r="AG72" s="129"/>
    </row>
    <row r="73" spans="3:34" x14ac:dyDescent="0.25">
      <c r="D73" s="116" t="s">
        <v>276</v>
      </c>
      <c r="E73" s="116"/>
      <c r="F73" s="116"/>
      <c r="G73" s="116"/>
      <c r="H73" s="116"/>
      <c r="I73" s="116"/>
      <c r="J73" s="116"/>
      <c r="K73" s="116"/>
      <c r="L73" s="116"/>
      <c r="M73" s="116"/>
      <c r="N73" s="116"/>
      <c r="O73" s="116"/>
      <c r="P73" s="116"/>
      <c r="Q73" s="116"/>
      <c r="R73" s="116"/>
      <c r="S73" s="116"/>
      <c r="T73" s="116"/>
      <c r="U73" s="116"/>
      <c r="V73" s="116"/>
      <c r="W73" s="116"/>
      <c r="X73" s="116"/>
      <c r="Y73" s="116"/>
      <c r="Z73" s="116"/>
      <c r="AA73" s="63" t="s">
        <v>258</v>
      </c>
      <c r="AB73" s="117"/>
      <c r="AC73" s="118"/>
      <c r="AD73" s="118"/>
      <c r="AE73" s="118"/>
      <c r="AF73" s="118"/>
      <c r="AG73" s="119"/>
    </row>
    <row r="74" spans="3:34" x14ac:dyDescent="0.25">
      <c r="D74" s="116" t="s">
        <v>277</v>
      </c>
      <c r="E74" s="116"/>
      <c r="F74" s="116"/>
      <c r="G74" s="116"/>
      <c r="H74" s="116"/>
      <c r="I74" s="116"/>
      <c r="J74" s="116"/>
      <c r="K74" s="116"/>
      <c r="L74" s="116"/>
      <c r="M74" s="116"/>
      <c r="N74" s="116"/>
      <c r="O74" s="116"/>
      <c r="P74" s="116"/>
      <c r="Q74" s="116"/>
      <c r="R74" s="116"/>
      <c r="S74" s="116"/>
      <c r="T74" s="116"/>
      <c r="U74" s="116"/>
      <c r="V74" s="116"/>
      <c r="W74" s="116"/>
      <c r="X74" s="116"/>
      <c r="Y74" s="116"/>
      <c r="Z74" s="116"/>
      <c r="AA74" s="63" t="s">
        <v>258</v>
      </c>
      <c r="AB74" s="117"/>
      <c r="AC74" s="118"/>
      <c r="AD74" s="118"/>
      <c r="AE74" s="118"/>
      <c r="AF74" s="118"/>
      <c r="AG74" s="119"/>
    </row>
    <row r="75" spans="3:34" x14ac:dyDescent="0.25">
      <c r="D75" s="116" t="s">
        <v>278</v>
      </c>
      <c r="E75" s="116"/>
      <c r="F75" s="116"/>
      <c r="G75" s="116"/>
      <c r="H75" s="116"/>
      <c r="I75" s="116"/>
      <c r="J75" s="116"/>
      <c r="K75" s="116"/>
      <c r="L75" s="116"/>
      <c r="M75" s="116"/>
      <c r="N75" s="116"/>
      <c r="O75" s="116"/>
      <c r="P75" s="116"/>
      <c r="Q75" s="116"/>
      <c r="R75" s="116"/>
      <c r="S75" s="116"/>
      <c r="T75" s="116"/>
      <c r="U75" s="116"/>
      <c r="V75" s="116"/>
      <c r="W75" s="116"/>
      <c r="X75" s="116"/>
      <c r="Y75" s="116"/>
      <c r="Z75" s="116"/>
      <c r="AA75" s="63" t="s">
        <v>258</v>
      </c>
      <c r="AB75" s="130"/>
      <c r="AC75" s="131"/>
      <c r="AD75" s="131"/>
      <c r="AE75" s="131"/>
      <c r="AF75" s="131"/>
      <c r="AG75" s="132"/>
    </row>
    <row r="76" spans="3:34" ht="15" customHeight="1" x14ac:dyDescent="0.25">
      <c r="C76" s="61"/>
      <c r="D76" s="134" t="s">
        <v>279</v>
      </c>
      <c r="E76" s="135"/>
      <c r="F76" s="135"/>
      <c r="G76" s="135"/>
      <c r="H76" s="135"/>
      <c r="I76" s="135"/>
      <c r="J76" s="135"/>
      <c r="K76" s="135"/>
      <c r="L76" s="135"/>
      <c r="M76" s="135"/>
      <c r="N76" s="135"/>
      <c r="O76" s="135"/>
      <c r="P76" s="135"/>
      <c r="Q76" s="135"/>
      <c r="R76" s="135"/>
      <c r="S76" s="135"/>
      <c r="T76" s="135"/>
      <c r="U76" s="135"/>
      <c r="V76" s="135"/>
      <c r="W76" s="135"/>
      <c r="X76" s="135"/>
      <c r="Y76" s="135"/>
      <c r="Z76" s="135"/>
      <c r="AA76" s="136"/>
      <c r="AB76" s="136"/>
      <c r="AC76" s="136"/>
      <c r="AD76" s="136"/>
      <c r="AE76" s="136"/>
      <c r="AF76" s="136"/>
      <c r="AG76" s="137"/>
      <c r="AH76" s="64"/>
    </row>
    <row r="77" spans="3:34" x14ac:dyDescent="0.25">
      <c r="D77" s="116" t="s">
        <v>280</v>
      </c>
      <c r="E77" s="116"/>
      <c r="F77" s="116"/>
      <c r="G77" s="116"/>
      <c r="H77" s="116"/>
      <c r="I77" s="116"/>
      <c r="J77" s="116"/>
      <c r="K77" s="116"/>
      <c r="L77" s="116"/>
      <c r="M77" s="116"/>
      <c r="N77" s="116"/>
      <c r="O77" s="116"/>
      <c r="P77" s="116"/>
      <c r="Q77" s="116"/>
      <c r="R77" s="116"/>
      <c r="S77" s="116"/>
      <c r="T77" s="116"/>
      <c r="U77" s="116"/>
      <c r="V77" s="116"/>
      <c r="W77" s="116"/>
      <c r="X77" s="116"/>
      <c r="Y77" s="116"/>
      <c r="Z77" s="116"/>
      <c r="AA77" s="63" t="s">
        <v>258</v>
      </c>
      <c r="AB77" s="127"/>
      <c r="AC77" s="128"/>
      <c r="AD77" s="128"/>
      <c r="AE77" s="128"/>
      <c r="AF77" s="128"/>
      <c r="AG77" s="129"/>
    </row>
    <row r="78" spans="3:34" x14ac:dyDescent="0.25">
      <c r="D78" s="116" t="s">
        <v>281</v>
      </c>
      <c r="E78" s="116"/>
      <c r="F78" s="116"/>
      <c r="G78" s="116"/>
      <c r="H78" s="116"/>
      <c r="I78" s="116"/>
      <c r="J78" s="116"/>
      <c r="K78" s="116"/>
      <c r="L78" s="116"/>
      <c r="M78" s="116"/>
      <c r="N78" s="116"/>
      <c r="O78" s="116"/>
      <c r="P78" s="116"/>
      <c r="Q78" s="116"/>
      <c r="R78" s="116"/>
      <c r="S78" s="116"/>
      <c r="T78" s="116"/>
      <c r="U78" s="116"/>
      <c r="V78" s="116"/>
      <c r="W78" s="116"/>
      <c r="X78" s="116"/>
      <c r="Y78" s="116"/>
      <c r="Z78" s="116"/>
      <c r="AA78" s="63" t="s">
        <v>258</v>
      </c>
      <c r="AB78" s="117"/>
      <c r="AC78" s="118"/>
      <c r="AD78" s="118"/>
      <c r="AE78" s="118"/>
      <c r="AF78" s="118"/>
      <c r="AG78" s="119"/>
    </row>
    <row r="79" spans="3:34" x14ac:dyDescent="0.25">
      <c r="D79" s="116" t="s">
        <v>305</v>
      </c>
      <c r="E79" s="116"/>
      <c r="F79" s="116"/>
      <c r="G79" s="116"/>
      <c r="H79" s="116"/>
      <c r="I79" s="116"/>
      <c r="J79" s="116"/>
      <c r="K79" s="116"/>
      <c r="L79" s="116"/>
      <c r="M79" s="116"/>
      <c r="N79" s="116"/>
      <c r="O79" s="116"/>
      <c r="P79" s="116"/>
      <c r="Q79" s="116"/>
      <c r="R79" s="116"/>
      <c r="S79" s="116"/>
      <c r="T79" s="116"/>
      <c r="U79" s="116"/>
      <c r="V79" s="116"/>
      <c r="W79" s="116"/>
      <c r="X79" s="116"/>
      <c r="Y79" s="116"/>
      <c r="Z79" s="116"/>
      <c r="AA79" s="63" t="s">
        <v>258</v>
      </c>
      <c r="AB79" s="121">
        <f>AB78+AB77+AB75+AB74+AB73+AB72+AB70+AB69+AB68+AB67+AB66+AB64+AB63+AB62+AB61+AB60</f>
        <v>0</v>
      </c>
      <c r="AC79" s="122"/>
      <c r="AD79" s="122"/>
      <c r="AE79" s="122"/>
      <c r="AF79" s="122"/>
      <c r="AG79" s="123"/>
    </row>
    <row r="81" spans="3:41" ht="15" customHeight="1" x14ac:dyDescent="0.25">
      <c r="C81" s="61">
        <v>8</v>
      </c>
      <c r="D81" s="120" t="s">
        <v>282</v>
      </c>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row>
    <row r="82" spans="3:41" x14ac:dyDescent="0.25">
      <c r="C82" s="61"/>
      <c r="D82" s="125" t="s">
        <v>283</v>
      </c>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row>
    <row r="83" spans="3:41" x14ac:dyDescent="0.25">
      <c r="F83" t="s">
        <v>284</v>
      </c>
    </row>
    <row r="84" spans="3:41" x14ac:dyDescent="0.25">
      <c r="F84" t="s">
        <v>285</v>
      </c>
    </row>
    <row r="85" spans="3:41" x14ac:dyDescent="0.25">
      <c r="F85" t="s">
        <v>286</v>
      </c>
    </row>
    <row r="86" spans="3:41" x14ac:dyDescent="0.25">
      <c r="F86" t="s">
        <v>287</v>
      </c>
    </row>
    <row r="87" spans="3:41" x14ac:dyDescent="0.25">
      <c r="F87" t="s">
        <v>288</v>
      </c>
    </row>
    <row r="88" spans="3:41" x14ac:dyDescent="0.25">
      <c r="F88" t="s">
        <v>246</v>
      </c>
    </row>
    <row r="89" spans="3:41" x14ac:dyDescent="0.25">
      <c r="F89" t="s">
        <v>289</v>
      </c>
      <c r="AO89" s="62"/>
    </row>
    <row r="91" spans="3:41" ht="15" customHeight="1" x14ac:dyDescent="0.25">
      <c r="C91" s="61">
        <v>9</v>
      </c>
      <c r="D91" s="120" t="s">
        <v>291</v>
      </c>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row>
    <row r="92" spans="3:41" s="66" customFormat="1" ht="15" customHeight="1" x14ac:dyDescent="0.25">
      <c r="C92" s="65"/>
      <c r="D92" s="124" t="s">
        <v>292</v>
      </c>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row>
    <row r="93" spans="3:41" x14ac:dyDescent="0.25">
      <c r="D93" s="116" t="s">
        <v>293</v>
      </c>
      <c r="E93" s="116"/>
      <c r="F93" s="116"/>
      <c r="G93" s="116"/>
      <c r="H93" s="116"/>
      <c r="I93" s="116"/>
      <c r="J93" s="116"/>
      <c r="K93" s="116"/>
      <c r="L93" s="116"/>
      <c r="M93" s="116"/>
      <c r="N93" s="116"/>
      <c r="O93" s="116"/>
      <c r="P93" s="116"/>
      <c r="Q93" s="116"/>
      <c r="R93" s="116"/>
      <c r="S93" s="116"/>
      <c r="T93" s="116"/>
      <c r="U93" s="116"/>
      <c r="V93" s="116"/>
      <c r="W93" s="116"/>
      <c r="X93" s="116"/>
      <c r="Y93" s="116"/>
      <c r="Z93" s="116"/>
      <c r="AA93" s="63" t="s">
        <v>290</v>
      </c>
      <c r="AB93" s="117"/>
      <c r="AC93" s="118"/>
      <c r="AD93" s="118"/>
      <c r="AE93" s="118"/>
      <c r="AF93" s="118"/>
      <c r="AG93" s="119"/>
    </row>
    <row r="94" spans="3:41" x14ac:dyDescent="0.25">
      <c r="D94" s="116" t="s">
        <v>294</v>
      </c>
      <c r="E94" s="116"/>
      <c r="F94" s="116"/>
      <c r="G94" s="116"/>
      <c r="H94" s="116"/>
      <c r="I94" s="116"/>
      <c r="J94" s="116"/>
      <c r="K94" s="116"/>
      <c r="L94" s="116"/>
      <c r="M94" s="116"/>
      <c r="N94" s="116"/>
      <c r="O94" s="116"/>
      <c r="P94" s="116"/>
      <c r="Q94" s="116"/>
      <c r="R94" s="116"/>
      <c r="S94" s="116"/>
      <c r="T94" s="116"/>
      <c r="U94" s="116"/>
      <c r="V94" s="116"/>
      <c r="W94" s="116"/>
      <c r="X94" s="116"/>
      <c r="Y94" s="116"/>
      <c r="Z94" s="116"/>
      <c r="AA94" s="63" t="s">
        <v>290</v>
      </c>
      <c r="AB94" s="117"/>
      <c r="AC94" s="118"/>
      <c r="AD94" s="118"/>
      <c r="AE94" s="118"/>
      <c r="AF94" s="118"/>
      <c r="AG94" s="119"/>
    </row>
    <row r="95" spans="3:41" x14ac:dyDescent="0.25">
      <c r="D95" s="116" t="s">
        <v>295</v>
      </c>
      <c r="E95" s="116"/>
      <c r="F95" s="116"/>
      <c r="G95" s="116"/>
      <c r="H95" s="116"/>
      <c r="I95" s="116"/>
      <c r="J95" s="116"/>
      <c r="K95" s="116"/>
      <c r="L95" s="116"/>
      <c r="M95" s="116"/>
      <c r="N95" s="116"/>
      <c r="O95" s="116"/>
      <c r="P95" s="116"/>
      <c r="Q95" s="116"/>
      <c r="R95" s="116"/>
      <c r="S95" s="116"/>
      <c r="T95" s="116"/>
      <c r="U95" s="116"/>
      <c r="V95" s="116"/>
      <c r="W95" s="116"/>
      <c r="X95" s="116"/>
      <c r="Y95" s="116"/>
      <c r="Z95" s="116"/>
      <c r="AA95" s="63" t="s">
        <v>290</v>
      </c>
      <c r="AB95" s="117"/>
      <c r="AC95" s="118"/>
      <c r="AD95" s="118"/>
      <c r="AE95" s="118"/>
      <c r="AF95" s="118"/>
      <c r="AG95" s="119"/>
    </row>
    <row r="96" spans="3:41" x14ac:dyDescent="0.25">
      <c r="D96" s="116" t="s">
        <v>330</v>
      </c>
      <c r="E96" s="116"/>
      <c r="F96" s="116"/>
      <c r="G96" s="116"/>
      <c r="H96" s="116"/>
      <c r="I96" s="116"/>
      <c r="J96" s="116"/>
      <c r="K96" s="116"/>
      <c r="L96" s="116"/>
      <c r="M96" s="116"/>
      <c r="N96" s="116"/>
      <c r="O96" s="116"/>
      <c r="P96" s="116"/>
      <c r="Q96" s="116"/>
      <c r="R96" s="116"/>
      <c r="S96" s="116"/>
      <c r="T96" s="116"/>
      <c r="U96" s="116"/>
      <c r="V96" s="116"/>
      <c r="W96" s="116"/>
      <c r="X96" s="116"/>
      <c r="Y96" s="116"/>
      <c r="Z96" s="116"/>
      <c r="AA96" s="63" t="s">
        <v>290</v>
      </c>
      <c r="AB96" s="117"/>
      <c r="AC96" s="118"/>
      <c r="AD96" s="118"/>
      <c r="AE96" s="118"/>
      <c r="AF96" s="118"/>
      <c r="AG96" s="119"/>
    </row>
    <row r="97" spans="3:34" x14ac:dyDescent="0.25">
      <c r="D97" s="116" t="s">
        <v>296</v>
      </c>
      <c r="E97" s="116"/>
      <c r="F97" s="116"/>
      <c r="G97" s="116"/>
      <c r="H97" s="116"/>
      <c r="I97" s="116"/>
      <c r="J97" s="116"/>
      <c r="K97" s="116"/>
      <c r="L97" s="116"/>
      <c r="M97" s="116"/>
      <c r="N97" s="116"/>
      <c r="O97" s="116"/>
      <c r="P97" s="116"/>
      <c r="Q97" s="116"/>
      <c r="R97" s="116"/>
      <c r="S97" s="116"/>
      <c r="T97" s="116"/>
      <c r="U97" s="116"/>
      <c r="V97" s="116"/>
      <c r="W97" s="116"/>
      <c r="X97" s="116"/>
      <c r="Y97" s="116"/>
      <c r="Z97" s="116"/>
      <c r="AA97" s="63" t="s">
        <v>290</v>
      </c>
      <c r="AB97" s="121">
        <f>SUM(AB93:AG96)</f>
        <v>0</v>
      </c>
      <c r="AC97" s="122"/>
      <c r="AD97" s="122"/>
      <c r="AE97" s="122"/>
      <c r="AF97" s="122"/>
      <c r="AG97" s="123"/>
    </row>
    <row r="99" spans="3:34" ht="15" customHeight="1" x14ac:dyDescent="0.25">
      <c r="C99" s="61">
        <v>10</v>
      </c>
      <c r="D99" s="120" t="s">
        <v>321</v>
      </c>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row>
    <row r="100" spans="3:34" x14ac:dyDescent="0.25">
      <c r="D100" s="116" t="s">
        <v>297</v>
      </c>
      <c r="E100" s="116"/>
      <c r="F100" s="116"/>
      <c r="G100" s="116"/>
      <c r="AA100" s="63" t="s">
        <v>258</v>
      </c>
      <c r="AB100" s="117"/>
      <c r="AC100" s="118"/>
      <c r="AD100" s="118"/>
      <c r="AE100" s="118"/>
      <c r="AF100" s="118"/>
      <c r="AG100" s="119"/>
    </row>
    <row r="101" spans="3:34" x14ac:dyDescent="0.25">
      <c r="D101" s="116" t="s">
        <v>298</v>
      </c>
      <c r="E101" s="116"/>
      <c r="F101" s="116"/>
      <c r="G101" s="116"/>
      <c r="AA101" s="63" t="s">
        <v>258</v>
      </c>
      <c r="AB101" s="117"/>
      <c r="AC101" s="118"/>
      <c r="AD101" s="118"/>
      <c r="AE101" s="118"/>
      <c r="AF101" s="118"/>
      <c r="AG101" s="119"/>
    </row>
    <row r="102" spans="3:34" x14ac:dyDescent="0.25">
      <c r="D102" s="116" t="s">
        <v>299</v>
      </c>
      <c r="E102" s="116"/>
      <c r="F102" s="116"/>
      <c r="G102" s="116"/>
      <c r="AA102" s="63" t="s">
        <v>258</v>
      </c>
      <c r="AB102" s="117"/>
      <c r="AC102" s="118"/>
      <c r="AD102" s="118"/>
      <c r="AE102" s="118"/>
      <c r="AF102" s="118"/>
      <c r="AG102" s="119"/>
    </row>
    <row r="103" spans="3:34" x14ac:dyDescent="0.25">
      <c r="D103" s="116" t="s">
        <v>300</v>
      </c>
      <c r="E103" s="116"/>
      <c r="F103" s="116"/>
      <c r="G103" s="116"/>
      <c r="AA103" s="63" t="s">
        <v>258</v>
      </c>
      <c r="AB103" s="117"/>
      <c r="AC103" s="118"/>
      <c r="AD103" s="118"/>
      <c r="AE103" s="118"/>
      <c r="AF103" s="118"/>
      <c r="AG103" s="119"/>
    </row>
    <row r="104" spans="3:34" x14ac:dyDescent="0.25">
      <c r="D104" s="116" t="s">
        <v>301</v>
      </c>
      <c r="E104" s="116"/>
      <c r="F104" s="116"/>
      <c r="G104" s="116"/>
      <c r="AA104" s="63" t="s">
        <v>258</v>
      </c>
      <c r="AB104" s="117"/>
      <c r="AC104" s="118"/>
      <c r="AD104" s="118"/>
      <c r="AE104" s="118"/>
      <c r="AF104" s="118"/>
      <c r="AG104" s="119"/>
    </row>
    <row r="105" spans="3:34" x14ac:dyDescent="0.25">
      <c r="D105" s="116" t="s">
        <v>302</v>
      </c>
      <c r="E105" s="116"/>
      <c r="F105" s="116"/>
      <c r="G105" s="116"/>
      <c r="AA105" s="63" t="s">
        <v>258</v>
      </c>
      <c r="AB105" s="117"/>
      <c r="AC105" s="118"/>
      <c r="AD105" s="118"/>
      <c r="AE105" s="118"/>
      <c r="AF105" s="118"/>
      <c r="AG105" s="119"/>
    </row>
    <row r="106" spans="3:34" x14ac:dyDescent="0.25">
      <c r="D106" s="116" t="s">
        <v>303</v>
      </c>
      <c r="E106" s="116"/>
      <c r="F106" s="116"/>
      <c r="G106" s="116"/>
      <c r="AA106" s="63" t="s">
        <v>258</v>
      </c>
      <c r="AB106" s="117"/>
      <c r="AC106" s="118"/>
      <c r="AD106" s="118"/>
      <c r="AE106" s="118"/>
      <c r="AF106" s="118"/>
      <c r="AG106" s="119"/>
    </row>
    <row r="107" spans="3:34" x14ac:dyDescent="0.25">
      <c r="D107" s="116" t="s">
        <v>304</v>
      </c>
      <c r="E107" s="116"/>
      <c r="F107" s="116"/>
      <c r="G107" s="116"/>
      <c r="AA107" s="63" t="s">
        <v>258</v>
      </c>
      <c r="AB107" s="117"/>
      <c r="AC107" s="118"/>
      <c r="AD107" s="118"/>
      <c r="AE107" s="118"/>
      <c r="AF107" s="118"/>
      <c r="AG107" s="119"/>
    </row>
    <row r="108" spans="3:34" x14ac:dyDescent="0.25">
      <c r="D108" s="116" t="s">
        <v>305</v>
      </c>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63" t="s">
        <v>258</v>
      </c>
      <c r="AB108" s="121">
        <f>SUM(AB100:AG107)</f>
        <v>0</v>
      </c>
      <c r="AC108" s="122"/>
      <c r="AD108" s="122"/>
      <c r="AE108" s="122"/>
      <c r="AF108" s="122"/>
      <c r="AG108" s="123"/>
    </row>
    <row r="109" spans="3:34" x14ac:dyDescent="0.25">
      <c r="D109" s="116"/>
      <c r="E109" s="116"/>
      <c r="F109" s="116"/>
      <c r="G109" s="116"/>
    </row>
    <row r="110" spans="3:34" ht="15" customHeight="1" x14ac:dyDescent="0.25">
      <c r="C110" s="61">
        <v>11</v>
      </c>
      <c r="D110" s="120" t="s">
        <v>306</v>
      </c>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row>
    <row r="111" spans="3:34" x14ac:dyDescent="0.25">
      <c r="F111" t="s">
        <v>307</v>
      </c>
    </row>
    <row r="112" spans="3:34" x14ac:dyDescent="0.25">
      <c r="F112" t="s">
        <v>308</v>
      </c>
    </row>
    <row r="113" spans="3:41" x14ac:dyDescent="0.25">
      <c r="F113" t="s">
        <v>309</v>
      </c>
    </row>
    <row r="114" spans="3:41" x14ac:dyDescent="0.25">
      <c r="F114" t="s">
        <v>310</v>
      </c>
    </row>
    <row r="115" spans="3:41" x14ac:dyDescent="0.25">
      <c r="F115" t="s">
        <v>311</v>
      </c>
    </row>
    <row r="116" spans="3:41" x14ac:dyDescent="0.25">
      <c r="F116" t="s">
        <v>312</v>
      </c>
      <c r="AO116" s="62"/>
    </row>
    <row r="117" spans="3:41" x14ac:dyDescent="0.25">
      <c r="F117" t="s">
        <v>313</v>
      </c>
    </row>
    <row r="118" spans="3:41" x14ac:dyDescent="0.25">
      <c r="F118" t="s">
        <v>304</v>
      </c>
    </row>
    <row r="120" spans="3:41" ht="15" customHeight="1" x14ac:dyDescent="0.25">
      <c r="C120" s="61">
        <v>12</v>
      </c>
      <c r="D120" s="120" t="s">
        <v>314</v>
      </c>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row>
    <row r="121" spans="3:41" x14ac:dyDescent="0.25">
      <c r="F121" t="s">
        <v>315</v>
      </c>
    </row>
    <row r="122" spans="3:41" x14ac:dyDescent="0.25">
      <c r="F122" t="s">
        <v>316</v>
      </c>
    </row>
    <row r="123" spans="3:41" x14ac:dyDescent="0.25">
      <c r="F123" t="s">
        <v>317</v>
      </c>
    </row>
    <row r="125" spans="3:41" ht="15" customHeight="1" x14ac:dyDescent="0.25">
      <c r="C125" s="61">
        <v>13</v>
      </c>
      <c r="D125" s="120" t="s">
        <v>318</v>
      </c>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row>
    <row r="126" spans="3:41" x14ac:dyDescent="0.25">
      <c r="D126" s="116" t="s">
        <v>319</v>
      </c>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63" t="s">
        <v>258</v>
      </c>
      <c r="AB126" s="117"/>
      <c r="AC126" s="118"/>
      <c r="AD126" s="118"/>
      <c r="AE126" s="118"/>
      <c r="AF126" s="118"/>
      <c r="AG126" s="119"/>
    </row>
    <row r="127" spans="3:41" x14ac:dyDescent="0.25">
      <c r="D127" s="116" t="s">
        <v>320</v>
      </c>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63" t="s">
        <v>258</v>
      </c>
      <c r="AB127" s="117"/>
      <c r="AC127" s="118"/>
      <c r="AD127" s="118"/>
      <c r="AE127" s="118"/>
      <c r="AF127" s="118"/>
      <c r="AG127" s="119"/>
    </row>
    <row r="128" spans="3:41" x14ac:dyDescent="0.25">
      <c r="D128" s="116" t="s">
        <v>305</v>
      </c>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63" t="s">
        <v>258</v>
      </c>
      <c r="AB128" s="121">
        <f>SUM(AB126:AG127)</f>
        <v>0</v>
      </c>
      <c r="AC128" s="122"/>
      <c r="AD128" s="122"/>
      <c r="AE128" s="122"/>
      <c r="AF128" s="122"/>
      <c r="AG128" s="123"/>
    </row>
    <row r="130" spans="3:41" ht="15" customHeight="1" x14ac:dyDescent="0.25">
      <c r="C130" s="61">
        <v>14</v>
      </c>
      <c r="D130" s="120" t="s">
        <v>324</v>
      </c>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row>
    <row r="131" spans="3:41" x14ac:dyDescent="0.25">
      <c r="F131" t="s">
        <v>329</v>
      </c>
    </row>
    <row r="132" spans="3:41" x14ac:dyDescent="0.25">
      <c r="F132" t="s">
        <v>328</v>
      </c>
    </row>
    <row r="133" spans="3:41" x14ac:dyDescent="0.25">
      <c r="F133" t="s">
        <v>327</v>
      </c>
    </row>
    <row r="134" spans="3:41" x14ac:dyDescent="0.25">
      <c r="F134" t="s">
        <v>326</v>
      </c>
    </row>
    <row r="135" spans="3:41" x14ac:dyDescent="0.25">
      <c r="F135" t="s">
        <v>325</v>
      </c>
    </row>
    <row r="136" spans="3:41" x14ac:dyDescent="0.25">
      <c r="F136" t="s">
        <v>228</v>
      </c>
      <c r="K136" s="138"/>
      <c r="L136" s="139"/>
      <c r="M136" s="139"/>
      <c r="N136" s="139"/>
      <c r="O136" s="139"/>
      <c r="P136" s="139"/>
      <c r="Q136" s="139"/>
      <c r="R136" s="139"/>
      <c r="S136" s="139"/>
      <c r="T136" s="139"/>
      <c r="U136" s="139"/>
      <c r="V136" s="139"/>
      <c r="W136" s="139"/>
      <c r="X136" s="139"/>
      <c r="Y136" s="139"/>
      <c r="Z136" s="139"/>
      <c r="AA136" s="139"/>
      <c r="AB136" s="139"/>
      <c r="AC136" s="139"/>
      <c r="AD136" s="140"/>
      <c r="AO136" s="62"/>
    </row>
  </sheetData>
  <mergeCells count="100">
    <mergeCell ref="D130:AH130"/>
    <mergeCell ref="K136:AD136"/>
    <mergeCell ref="D35:AH35"/>
    <mergeCell ref="D47:AH47"/>
    <mergeCell ref="D55:Z55"/>
    <mergeCell ref="AB55:AG55"/>
    <mergeCell ref="AB78:AG78"/>
    <mergeCell ref="AB79:AG79"/>
    <mergeCell ref="D67:Z67"/>
    <mergeCell ref="D68:Z68"/>
    <mergeCell ref="D69:Z69"/>
    <mergeCell ref="D70:Z70"/>
    <mergeCell ref="AB73:AG73"/>
    <mergeCell ref="AB74:AG74"/>
    <mergeCell ref="AB75:AG75"/>
    <mergeCell ref="D77:Z77"/>
    <mergeCell ref="D10:AH10"/>
    <mergeCell ref="K20:AD20"/>
    <mergeCell ref="D23:AH23"/>
    <mergeCell ref="K32:AD32"/>
    <mergeCell ref="AB77:AG77"/>
    <mergeCell ref="AB66:AG66"/>
    <mergeCell ref="AB67:AG67"/>
    <mergeCell ref="AB68:AG68"/>
    <mergeCell ref="AB69:AG69"/>
    <mergeCell ref="AB70:AG70"/>
    <mergeCell ref="AB72:AG72"/>
    <mergeCell ref="AA65:AG65"/>
    <mergeCell ref="D71:Z71"/>
    <mergeCell ref="AA71:AG71"/>
    <mergeCell ref="D76:Z76"/>
    <mergeCell ref="AA76:AG76"/>
    <mergeCell ref="D78:Z78"/>
    <mergeCell ref="D60:Z60"/>
    <mergeCell ref="D61:Z61"/>
    <mergeCell ref="D62:Z62"/>
    <mergeCell ref="D63:Z63"/>
    <mergeCell ref="D64:Z64"/>
    <mergeCell ref="D66:Z66"/>
    <mergeCell ref="D65:Z65"/>
    <mergeCell ref="O6:Y6"/>
    <mergeCell ref="D72:Z72"/>
    <mergeCell ref="D73:Z73"/>
    <mergeCell ref="D74:Z74"/>
    <mergeCell ref="D75:Z75"/>
    <mergeCell ref="D57:AH57"/>
    <mergeCell ref="AB60:AG60"/>
    <mergeCell ref="AB61:AG61"/>
    <mergeCell ref="AB62:AG62"/>
    <mergeCell ref="AB63:AG63"/>
    <mergeCell ref="AB64:AG64"/>
    <mergeCell ref="D58:AH58"/>
    <mergeCell ref="D59:Z59"/>
    <mergeCell ref="AA59:AG59"/>
    <mergeCell ref="D34:AH34"/>
    <mergeCell ref="D39:AH39"/>
    <mergeCell ref="D91:AH91"/>
    <mergeCell ref="D92:AH92"/>
    <mergeCell ref="D93:Z93"/>
    <mergeCell ref="AB93:AG93"/>
    <mergeCell ref="D79:Z79"/>
    <mergeCell ref="D81:AH81"/>
    <mergeCell ref="D82:AH82"/>
    <mergeCell ref="D94:Z94"/>
    <mergeCell ref="AB94:AG94"/>
    <mergeCell ref="D95:Z95"/>
    <mergeCell ref="AB95:AG95"/>
    <mergeCell ref="D97:Z97"/>
    <mergeCell ref="AB97:AG97"/>
    <mergeCell ref="D96:Z96"/>
    <mergeCell ref="AB96:AG96"/>
    <mergeCell ref="D106:G106"/>
    <mergeCell ref="D99:AH99"/>
    <mergeCell ref="AB100:AG100"/>
    <mergeCell ref="AB106:AG106"/>
    <mergeCell ref="AB102:AG102"/>
    <mergeCell ref="AB103:AG103"/>
    <mergeCell ref="D105:G105"/>
    <mergeCell ref="D100:G100"/>
    <mergeCell ref="AB101:AG101"/>
    <mergeCell ref="AB104:AG104"/>
    <mergeCell ref="AB105:AG105"/>
    <mergeCell ref="D101:G101"/>
    <mergeCell ref="D102:G102"/>
    <mergeCell ref="D103:G103"/>
    <mergeCell ref="D104:G104"/>
    <mergeCell ref="D109:G109"/>
    <mergeCell ref="D107:G107"/>
    <mergeCell ref="AB107:AG107"/>
    <mergeCell ref="D110:AH110"/>
    <mergeCell ref="D128:Z128"/>
    <mergeCell ref="AB128:AG128"/>
    <mergeCell ref="D120:AH120"/>
    <mergeCell ref="D125:AH125"/>
    <mergeCell ref="D126:Z126"/>
    <mergeCell ref="AB126:AG126"/>
    <mergeCell ref="D127:Z127"/>
    <mergeCell ref="AB127:AG127"/>
    <mergeCell ref="AB108:AG108"/>
    <mergeCell ref="D108:Z108"/>
  </mergeCell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7180" r:id="rId4" name="Option Button 12">
              <controlPr defaultSize="0" autoFill="0" autoLine="0" autoPict="0">
                <anchor moveWithCells="1">
                  <from>
                    <xdr:col>4</xdr:col>
                    <xdr:colOff>9525</xdr:colOff>
                    <xdr:row>23</xdr:row>
                    <xdr:rowOff>28575</xdr:rowOff>
                  </from>
                  <to>
                    <xdr:col>4</xdr:col>
                    <xdr:colOff>200025</xdr:colOff>
                    <xdr:row>23</xdr:row>
                    <xdr:rowOff>180975</xdr:rowOff>
                  </to>
                </anchor>
              </controlPr>
            </control>
          </mc:Choice>
        </mc:AlternateContent>
        <mc:AlternateContent xmlns:mc="http://schemas.openxmlformats.org/markup-compatibility/2006">
          <mc:Choice Requires="x14">
            <control shapeId="7181" r:id="rId5" name="Option Button 13">
              <controlPr defaultSize="0" autoFill="0" autoLine="0" autoPict="0">
                <anchor moveWithCells="1">
                  <from>
                    <xdr:col>4</xdr:col>
                    <xdr:colOff>9525</xdr:colOff>
                    <xdr:row>24</xdr:row>
                    <xdr:rowOff>28575</xdr:rowOff>
                  </from>
                  <to>
                    <xdr:col>4</xdr:col>
                    <xdr:colOff>200025</xdr:colOff>
                    <xdr:row>24</xdr:row>
                    <xdr:rowOff>180975</xdr:rowOff>
                  </to>
                </anchor>
              </controlPr>
            </control>
          </mc:Choice>
        </mc:AlternateContent>
        <mc:AlternateContent xmlns:mc="http://schemas.openxmlformats.org/markup-compatibility/2006">
          <mc:Choice Requires="x14">
            <control shapeId="7182" r:id="rId6" name="Option Button 14">
              <controlPr defaultSize="0" autoFill="0" autoLine="0" autoPict="0">
                <anchor moveWithCells="1">
                  <from>
                    <xdr:col>4</xdr:col>
                    <xdr:colOff>9525</xdr:colOff>
                    <xdr:row>25</xdr:row>
                    <xdr:rowOff>28575</xdr:rowOff>
                  </from>
                  <to>
                    <xdr:col>4</xdr:col>
                    <xdr:colOff>200025</xdr:colOff>
                    <xdr:row>25</xdr:row>
                    <xdr:rowOff>180975</xdr:rowOff>
                  </to>
                </anchor>
              </controlPr>
            </control>
          </mc:Choice>
        </mc:AlternateContent>
        <mc:AlternateContent xmlns:mc="http://schemas.openxmlformats.org/markup-compatibility/2006">
          <mc:Choice Requires="x14">
            <control shapeId="7183" r:id="rId7" name="Option Button 15">
              <controlPr defaultSize="0" autoFill="0" autoLine="0" autoPict="0">
                <anchor moveWithCells="1">
                  <from>
                    <xdr:col>4</xdr:col>
                    <xdr:colOff>9525</xdr:colOff>
                    <xdr:row>26</xdr:row>
                    <xdr:rowOff>28575</xdr:rowOff>
                  </from>
                  <to>
                    <xdr:col>4</xdr:col>
                    <xdr:colOff>200025</xdr:colOff>
                    <xdr:row>26</xdr:row>
                    <xdr:rowOff>180975</xdr:rowOff>
                  </to>
                </anchor>
              </controlPr>
            </control>
          </mc:Choice>
        </mc:AlternateContent>
        <mc:AlternateContent xmlns:mc="http://schemas.openxmlformats.org/markup-compatibility/2006">
          <mc:Choice Requires="x14">
            <control shapeId="7184" r:id="rId8" name="Option Button 16">
              <controlPr defaultSize="0" autoFill="0" autoLine="0" autoPict="0">
                <anchor moveWithCells="1">
                  <from>
                    <xdr:col>4</xdr:col>
                    <xdr:colOff>9525</xdr:colOff>
                    <xdr:row>27</xdr:row>
                    <xdr:rowOff>28575</xdr:rowOff>
                  </from>
                  <to>
                    <xdr:col>4</xdr:col>
                    <xdr:colOff>200025</xdr:colOff>
                    <xdr:row>27</xdr:row>
                    <xdr:rowOff>180975</xdr:rowOff>
                  </to>
                </anchor>
              </controlPr>
            </control>
          </mc:Choice>
        </mc:AlternateContent>
        <mc:AlternateContent xmlns:mc="http://schemas.openxmlformats.org/markup-compatibility/2006">
          <mc:Choice Requires="x14">
            <control shapeId="7185" r:id="rId9" name="Option Button 17">
              <controlPr defaultSize="0" autoFill="0" autoLine="0" autoPict="0">
                <anchor moveWithCells="1">
                  <from>
                    <xdr:col>4</xdr:col>
                    <xdr:colOff>9525</xdr:colOff>
                    <xdr:row>28</xdr:row>
                    <xdr:rowOff>28575</xdr:rowOff>
                  </from>
                  <to>
                    <xdr:col>4</xdr:col>
                    <xdr:colOff>200025</xdr:colOff>
                    <xdr:row>28</xdr:row>
                    <xdr:rowOff>180975</xdr:rowOff>
                  </to>
                </anchor>
              </controlPr>
            </control>
          </mc:Choice>
        </mc:AlternateContent>
        <mc:AlternateContent xmlns:mc="http://schemas.openxmlformats.org/markup-compatibility/2006">
          <mc:Choice Requires="x14">
            <control shapeId="7186" r:id="rId10" name="Option Button 18">
              <controlPr defaultSize="0" autoFill="0" autoLine="0" autoPict="0">
                <anchor moveWithCells="1">
                  <from>
                    <xdr:col>4</xdr:col>
                    <xdr:colOff>9525</xdr:colOff>
                    <xdr:row>29</xdr:row>
                    <xdr:rowOff>28575</xdr:rowOff>
                  </from>
                  <to>
                    <xdr:col>4</xdr:col>
                    <xdr:colOff>200025</xdr:colOff>
                    <xdr:row>29</xdr:row>
                    <xdr:rowOff>180975</xdr:rowOff>
                  </to>
                </anchor>
              </controlPr>
            </control>
          </mc:Choice>
        </mc:AlternateContent>
        <mc:AlternateContent xmlns:mc="http://schemas.openxmlformats.org/markup-compatibility/2006">
          <mc:Choice Requires="x14">
            <control shapeId="7187" r:id="rId11" name="Option Button 19">
              <controlPr defaultSize="0" autoFill="0" autoLine="0" autoPict="0">
                <anchor moveWithCells="1">
                  <from>
                    <xdr:col>4</xdr:col>
                    <xdr:colOff>9525</xdr:colOff>
                    <xdr:row>30</xdr:row>
                    <xdr:rowOff>28575</xdr:rowOff>
                  </from>
                  <to>
                    <xdr:col>4</xdr:col>
                    <xdr:colOff>200025</xdr:colOff>
                    <xdr:row>30</xdr:row>
                    <xdr:rowOff>180975</xdr:rowOff>
                  </to>
                </anchor>
              </controlPr>
            </control>
          </mc:Choice>
        </mc:AlternateContent>
        <mc:AlternateContent xmlns:mc="http://schemas.openxmlformats.org/markup-compatibility/2006">
          <mc:Choice Requires="x14">
            <control shapeId="7188" r:id="rId12" name="Check Box 20">
              <controlPr defaultSize="0" autoFill="0" autoLine="0" autoPict="0">
                <anchor moveWithCells="1">
                  <from>
                    <xdr:col>4</xdr:col>
                    <xdr:colOff>0</xdr:colOff>
                    <xdr:row>10</xdr:row>
                    <xdr:rowOff>28575</xdr:rowOff>
                  </from>
                  <to>
                    <xdr:col>4</xdr:col>
                    <xdr:colOff>180975</xdr:colOff>
                    <xdr:row>10</xdr:row>
                    <xdr:rowOff>180975</xdr:rowOff>
                  </to>
                </anchor>
              </controlPr>
            </control>
          </mc:Choice>
        </mc:AlternateContent>
        <mc:AlternateContent xmlns:mc="http://schemas.openxmlformats.org/markup-compatibility/2006">
          <mc:Choice Requires="x14">
            <control shapeId="7189" r:id="rId13" name="Check Box 21">
              <controlPr defaultSize="0" autoFill="0" autoLine="0" autoPict="0">
                <anchor moveWithCells="1">
                  <from>
                    <xdr:col>4</xdr:col>
                    <xdr:colOff>0</xdr:colOff>
                    <xdr:row>11</xdr:row>
                    <xdr:rowOff>28575</xdr:rowOff>
                  </from>
                  <to>
                    <xdr:col>4</xdr:col>
                    <xdr:colOff>180975</xdr:colOff>
                    <xdr:row>11</xdr:row>
                    <xdr:rowOff>180975</xdr:rowOff>
                  </to>
                </anchor>
              </controlPr>
            </control>
          </mc:Choice>
        </mc:AlternateContent>
        <mc:AlternateContent xmlns:mc="http://schemas.openxmlformats.org/markup-compatibility/2006">
          <mc:Choice Requires="x14">
            <control shapeId="7190" r:id="rId14" name="Check Box 22">
              <controlPr defaultSize="0" autoFill="0" autoLine="0" autoPict="0">
                <anchor moveWithCells="1">
                  <from>
                    <xdr:col>4</xdr:col>
                    <xdr:colOff>0</xdr:colOff>
                    <xdr:row>12</xdr:row>
                    <xdr:rowOff>28575</xdr:rowOff>
                  </from>
                  <to>
                    <xdr:col>4</xdr:col>
                    <xdr:colOff>180975</xdr:colOff>
                    <xdr:row>12</xdr:row>
                    <xdr:rowOff>180975</xdr:rowOff>
                  </to>
                </anchor>
              </controlPr>
            </control>
          </mc:Choice>
        </mc:AlternateContent>
        <mc:AlternateContent xmlns:mc="http://schemas.openxmlformats.org/markup-compatibility/2006">
          <mc:Choice Requires="x14">
            <control shapeId="7191" r:id="rId15" name="Check Box 23">
              <controlPr defaultSize="0" autoFill="0" autoLine="0" autoPict="0">
                <anchor moveWithCells="1">
                  <from>
                    <xdr:col>4</xdr:col>
                    <xdr:colOff>0</xdr:colOff>
                    <xdr:row>13</xdr:row>
                    <xdr:rowOff>28575</xdr:rowOff>
                  </from>
                  <to>
                    <xdr:col>4</xdr:col>
                    <xdr:colOff>180975</xdr:colOff>
                    <xdr:row>13</xdr:row>
                    <xdr:rowOff>180975</xdr:rowOff>
                  </to>
                </anchor>
              </controlPr>
            </control>
          </mc:Choice>
        </mc:AlternateContent>
        <mc:AlternateContent xmlns:mc="http://schemas.openxmlformats.org/markup-compatibility/2006">
          <mc:Choice Requires="x14">
            <control shapeId="7192" r:id="rId16" name="Check Box 24">
              <controlPr defaultSize="0" autoFill="0" autoLine="0" autoPict="0">
                <anchor moveWithCells="1">
                  <from>
                    <xdr:col>4</xdr:col>
                    <xdr:colOff>0</xdr:colOff>
                    <xdr:row>14</xdr:row>
                    <xdr:rowOff>28575</xdr:rowOff>
                  </from>
                  <to>
                    <xdr:col>4</xdr:col>
                    <xdr:colOff>180975</xdr:colOff>
                    <xdr:row>14</xdr:row>
                    <xdr:rowOff>180975</xdr:rowOff>
                  </to>
                </anchor>
              </controlPr>
            </control>
          </mc:Choice>
        </mc:AlternateContent>
        <mc:AlternateContent xmlns:mc="http://schemas.openxmlformats.org/markup-compatibility/2006">
          <mc:Choice Requires="x14">
            <control shapeId="7193" r:id="rId17" name="Check Box 25">
              <controlPr defaultSize="0" autoFill="0" autoLine="0" autoPict="0">
                <anchor moveWithCells="1">
                  <from>
                    <xdr:col>4</xdr:col>
                    <xdr:colOff>0</xdr:colOff>
                    <xdr:row>15</xdr:row>
                    <xdr:rowOff>28575</xdr:rowOff>
                  </from>
                  <to>
                    <xdr:col>4</xdr:col>
                    <xdr:colOff>180975</xdr:colOff>
                    <xdr:row>15</xdr:row>
                    <xdr:rowOff>180975</xdr:rowOff>
                  </to>
                </anchor>
              </controlPr>
            </control>
          </mc:Choice>
        </mc:AlternateContent>
        <mc:AlternateContent xmlns:mc="http://schemas.openxmlformats.org/markup-compatibility/2006">
          <mc:Choice Requires="x14">
            <control shapeId="7194" r:id="rId18" name="Check Box 26">
              <controlPr defaultSize="0" autoFill="0" autoLine="0" autoPict="0">
                <anchor moveWithCells="1">
                  <from>
                    <xdr:col>4</xdr:col>
                    <xdr:colOff>0</xdr:colOff>
                    <xdr:row>16</xdr:row>
                    <xdr:rowOff>28575</xdr:rowOff>
                  </from>
                  <to>
                    <xdr:col>4</xdr:col>
                    <xdr:colOff>180975</xdr:colOff>
                    <xdr:row>16</xdr:row>
                    <xdr:rowOff>180975</xdr:rowOff>
                  </to>
                </anchor>
              </controlPr>
            </control>
          </mc:Choice>
        </mc:AlternateContent>
        <mc:AlternateContent xmlns:mc="http://schemas.openxmlformats.org/markup-compatibility/2006">
          <mc:Choice Requires="x14">
            <control shapeId="7195" r:id="rId19" name="Check Box 27">
              <controlPr defaultSize="0" autoFill="0" autoLine="0" autoPict="0">
                <anchor moveWithCells="1">
                  <from>
                    <xdr:col>4</xdr:col>
                    <xdr:colOff>0</xdr:colOff>
                    <xdr:row>17</xdr:row>
                    <xdr:rowOff>28575</xdr:rowOff>
                  </from>
                  <to>
                    <xdr:col>4</xdr:col>
                    <xdr:colOff>180975</xdr:colOff>
                    <xdr:row>17</xdr:row>
                    <xdr:rowOff>180975</xdr:rowOff>
                  </to>
                </anchor>
              </controlPr>
            </control>
          </mc:Choice>
        </mc:AlternateContent>
        <mc:AlternateContent xmlns:mc="http://schemas.openxmlformats.org/markup-compatibility/2006">
          <mc:Choice Requires="x14">
            <control shapeId="7196" r:id="rId20" name="Check Box 28">
              <controlPr defaultSize="0" autoFill="0" autoLine="0" autoPict="0">
                <anchor moveWithCells="1">
                  <from>
                    <xdr:col>4</xdr:col>
                    <xdr:colOff>0</xdr:colOff>
                    <xdr:row>18</xdr:row>
                    <xdr:rowOff>28575</xdr:rowOff>
                  </from>
                  <to>
                    <xdr:col>4</xdr:col>
                    <xdr:colOff>180975</xdr:colOff>
                    <xdr:row>18</xdr:row>
                    <xdr:rowOff>180975</xdr:rowOff>
                  </to>
                </anchor>
              </controlPr>
            </control>
          </mc:Choice>
        </mc:AlternateContent>
        <mc:AlternateContent xmlns:mc="http://schemas.openxmlformats.org/markup-compatibility/2006">
          <mc:Choice Requires="x14">
            <control shapeId="7197" r:id="rId21" name="Check Box 29">
              <controlPr defaultSize="0" autoFill="0" autoLine="0" autoPict="0">
                <anchor moveWithCells="1">
                  <from>
                    <xdr:col>4</xdr:col>
                    <xdr:colOff>0</xdr:colOff>
                    <xdr:row>19</xdr:row>
                    <xdr:rowOff>28575</xdr:rowOff>
                  </from>
                  <to>
                    <xdr:col>4</xdr:col>
                    <xdr:colOff>180975</xdr:colOff>
                    <xdr:row>19</xdr:row>
                    <xdr:rowOff>180975</xdr:rowOff>
                  </to>
                </anchor>
              </controlPr>
            </control>
          </mc:Choice>
        </mc:AlternateContent>
        <mc:AlternateContent xmlns:mc="http://schemas.openxmlformats.org/markup-compatibility/2006">
          <mc:Choice Requires="x14">
            <control shapeId="7198" r:id="rId22" name="Check Box 30">
              <controlPr defaultSize="0" autoFill="0" autoLine="0" autoPict="0">
                <anchor moveWithCells="1">
                  <from>
                    <xdr:col>4</xdr:col>
                    <xdr:colOff>0</xdr:colOff>
                    <xdr:row>20</xdr:row>
                    <xdr:rowOff>28575</xdr:rowOff>
                  </from>
                  <to>
                    <xdr:col>4</xdr:col>
                    <xdr:colOff>180975</xdr:colOff>
                    <xdr:row>20</xdr:row>
                    <xdr:rowOff>180975</xdr:rowOff>
                  </to>
                </anchor>
              </controlPr>
            </control>
          </mc:Choice>
        </mc:AlternateContent>
        <mc:AlternateContent xmlns:mc="http://schemas.openxmlformats.org/markup-compatibility/2006">
          <mc:Choice Requires="x14">
            <control shapeId="7199" r:id="rId23" name="Option Button 31">
              <controlPr defaultSize="0" autoFill="0" autoLine="0" autoPict="0">
                <anchor moveWithCells="1">
                  <from>
                    <xdr:col>4</xdr:col>
                    <xdr:colOff>9525</xdr:colOff>
                    <xdr:row>31</xdr:row>
                    <xdr:rowOff>28575</xdr:rowOff>
                  </from>
                  <to>
                    <xdr:col>4</xdr:col>
                    <xdr:colOff>200025</xdr:colOff>
                    <xdr:row>31</xdr:row>
                    <xdr:rowOff>180975</xdr:rowOff>
                  </to>
                </anchor>
              </controlPr>
            </control>
          </mc:Choice>
        </mc:AlternateContent>
        <mc:AlternateContent xmlns:mc="http://schemas.openxmlformats.org/markup-compatibility/2006">
          <mc:Choice Requires="x14">
            <control shapeId="7200" r:id="rId24" name="Option Button 32">
              <controlPr defaultSize="0" autoFill="0" autoLine="0" autoPict="0">
                <anchor moveWithCells="1">
                  <from>
                    <xdr:col>4</xdr:col>
                    <xdr:colOff>9525</xdr:colOff>
                    <xdr:row>35</xdr:row>
                    <xdr:rowOff>28575</xdr:rowOff>
                  </from>
                  <to>
                    <xdr:col>4</xdr:col>
                    <xdr:colOff>200025</xdr:colOff>
                    <xdr:row>35</xdr:row>
                    <xdr:rowOff>180975</xdr:rowOff>
                  </to>
                </anchor>
              </controlPr>
            </control>
          </mc:Choice>
        </mc:AlternateContent>
        <mc:AlternateContent xmlns:mc="http://schemas.openxmlformats.org/markup-compatibility/2006">
          <mc:Choice Requires="x14">
            <control shapeId="7201" r:id="rId25" name="Option Button 33">
              <controlPr defaultSize="0" autoFill="0" autoLine="0" autoPict="0">
                <anchor moveWithCells="1">
                  <from>
                    <xdr:col>4</xdr:col>
                    <xdr:colOff>9525</xdr:colOff>
                    <xdr:row>36</xdr:row>
                    <xdr:rowOff>28575</xdr:rowOff>
                  </from>
                  <to>
                    <xdr:col>4</xdr:col>
                    <xdr:colOff>200025</xdr:colOff>
                    <xdr:row>36</xdr:row>
                    <xdr:rowOff>180975</xdr:rowOff>
                  </to>
                </anchor>
              </controlPr>
            </control>
          </mc:Choice>
        </mc:AlternateContent>
        <mc:AlternateContent xmlns:mc="http://schemas.openxmlformats.org/markup-compatibility/2006">
          <mc:Choice Requires="x14">
            <control shapeId="7202" r:id="rId26" name="Option Button 34">
              <controlPr defaultSize="0" autoFill="0" autoLine="0" autoPict="0">
                <anchor moveWithCells="1">
                  <from>
                    <xdr:col>4</xdr:col>
                    <xdr:colOff>9525</xdr:colOff>
                    <xdr:row>39</xdr:row>
                    <xdr:rowOff>28575</xdr:rowOff>
                  </from>
                  <to>
                    <xdr:col>4</xdr:col>
                    <xdr:colOff>200025</xdr:colOff>
                    <xdr:row>39</xdr:row>
                    <xdr:rowOff>180975</xdr:rowOff>
                  </to>
                </anchor>
              </controlPr>
            </control>
          </mc:Choice>
        </mc:AlternateContent>
        <mc:AlternateContent xmlns:mc="http://schemas.openxmlformats.org/markup-compatibility/2006">
          <mc:Choice Requires="x14">
            <control shapeId="7203" r:id="rId27" name="Option Button 35">
              <controlPr defaultSize="0" autoFill="0" autoLine="0" autoPict="0">
                <anchor moveWithCells="1">
                  <from>
                    <xdr:col>4</xdr:col>
                    <xdr:colOff>9525</xdr:colOff>
                    <xdr:row>40</xdr:row>
                    <xdr:rowOff>28575</xdr:rowOff>
                  </from>
                  <to>
                    <xdr:col>4</xdr:col>
                    <xdr:colOff>200025</xdr:colOff>
                    <xdr:row>40</xdr:row>
                    <xdr:rowOff>180975</xdr:rowOff>
                  </to>
                </anchor>
              </controlPr>
            </control>
          </mc:Choice>
        </mc:AlternateContent>
        <mc:AlternateContent xmlns:mc="http://schemas.openxmlformats.org/markup-compatibility/2006">
          <mc:Choice Requires="x14">
            <control shapeId="7204" r:id="rId28" name="Option Button 36">
              <controlPr defaultSize="0" autoFill="0" autoLine="0" autoPict="0">
                <anchor moveWithCells="1">
                  <from>
                    <xdr:col>4</xdr:col>
                    <xdr:colOff>9525</xdr:colOff>
                    <xdr:row>41</xdr:row>
                    <xdr:rowOff>28575</xdr:rowOff>
                  </from>
                  <to>
                    <xdr:col>4</xdr:col>
                    <xdr:colOff>200025</xdr:colOff>
                    <xdr:row>41</xdr:row>
                    <xdr:rowOff>180975</xdr:rowOff>
                  </to>
                </anchor>
              </controlPr>
            </control>
          </mc:Choice>
        </mc:AlternateContent>
        <mc:AlternateContent xmlns:mc="http://schemas.openxmlformats.org/markup-compatibility/2006">
          <mc:Choice Requires="x14">
            <control shapeId="7205" r:id="rId29" name="Option Button 37">
              <controlPr defaultSize="0" autoFill="0" autoLine="0" autoPict="0">
                <anchor moveWithCells="1">
                  <from>
                    <xdr:col>4</xdr:col>
                    <xdr:colOff>9525</xdr:colOff>
                    <xdr:row>42</xdr:row>
                    <xdr:rowOff>28575</xdr:rowOff>
                  </from>
                  <to>
                    <xdr:col>4</xdr:col>
                    <xdr:colOff>200025</xdr:colOff>
                    <xdr:row>42</xdr:row>
                    <xdr:rowOff>180975</xdr:rowOff>
                  </to>
                </anchor>
              </controlPr>
            </control>
          </mc:Choice>
        </mc:AlternateContent>
        <mc:AlternateContent xmlns:mc="http://schemas.openxmlformats.org/markup-compatibility/2006">
          <mc:Choice Requires="x14">
            <control shapeId="7206" r:id="rId30" name="Option Button 38">
              <controlPr defaultSize="0" autoFill="0" autoLine="0" autoPict="0">
                <anchor moveWithCells="1">
                  <from>
                    <xdr:col>4</xdr:col>
                    <xdr:colOff>9525</xdr:colOff>
                    <xdr:row>43</xdr:row>
                    <xdr:rowOff>28575</xdr:rowOff>
                  </from>
                  <to>
                    <xdr:col>4</xdr:col>
                    <xdr:colOff>200025</xdr:colOff>
                    <xdr:row>43</xdr:row>
                    <xdr:rowOff>180975</xdr:rowOff>
                  </to>
                </anchor>
              </controlPr>
            </control>
          </mc:Choice>
        </mc:AlternateContent>
        <mc:AlternateContent xmlns:mc="http://schemas.openxmlformats.org/markup-compatibility/2006">
          <mc:Choice Requires="x14">
            <control shapeId="7207" r:id="rId31" name="Option Button 39">
              <controlPr defaultSize="0" autoFill="0" autoLine="0" autoPict="0">
                <anchor moveWithCells="1">
                  <from>
                    <xdr:col>4</xdr:col>
                    <xdr:colOff>9525</xdr:colOff>
                    <xdr:row>44</xdr:row>
                    <xdr:rowOff>28575</xdr:rowOff>
                  </from>
                  <to>
                    <xdr:col>4</xdr:col>
                    <xdr:colOff>200025</xdr:colOff>
                    <xdr:row>44</xdr:row>
                    <xdr:rowOff>180975</xdr:rowOff>
                  </to>
                </anchor>
              </controlPr>
            </control>
          </mc:Choice>
        </mc:AlternateContent>
        <mc:AlternateContent xmlns:mc="http://schemas.openxmlformats.org/markup-compatibility/2006">
          <mc:Choice Requires="x14">
            <control shapeId="7208" r:id="rId32" name="Option Button 40">
              <controlPr defaultSize="0" autoFill="0" autoLine="0" autoPict="0">
                <anchor moveWithCells="1">
                  <from>
                    <xdr:col>4</xdr:col>
                    <xdr:colOff>9525</xdr:colOff>
                    <xdr:row>47</xdr:row>
                    <xdr:rowOff>28575</xdr:rowOff>
                  </from>
                  <to>
                    <xdr:col>4</xdr:col>
                    <xdr:colOff>200025</xdr:colOff>
                    <xdr:row>47</xdr:row>
                    <xdr:rowOff>180975</xdr:rowOff>
                  </to>
                </anchor>
              </controlPr>
            </control>
          </mc:Choice>
        </mc:AlternateContent>
        <mc:AlternateContent xmlns:mc="http://schemas.openxmlformats.org/markup-compatibility/2006">
          <mc:Choice Requires="x14">
            <control shapeId="7209" r:id="rId33" name="Option Button 41">
              <controlPr defaultSize="0" autoFill="0" autoLine="0" autoPict="0">
                <anchor moveWithCells="1">
                  <from>
                    <xdr:col>4</xdr:col>
                    <xdr:colOff>9525</xdr:colOff>
                    <xdr:row>48</xdr:row>
                    <xdr:rowOff>28575</xdr:rowOff>
                  </from>
                  <to>
                    <xdr:col>4</xdr:col>
                    <xdr:colOff>200025</xdr:colOff>
                    <xdr:row>48</xdr:row>
                    <xdr:rowOff>180975</xdr:rowOff>
                  </to>
                </anchor>
              </controlPr>
            </control>
          </mc:Choice>
        </mc:AlternateContent>
        <mc:AlternateContent xmlns:mc="http://schemas.openxmlformats.org/markup-compatibility/2006">
          <mc:Choice Requires="x14">
            <control shapeId="7210" r:id="rId34" name="Option Button 42">
              <controlPr defaultSize="0" autoFill="0" autoLine="0" autoPict="0">
                <anchor moveWithCells="1">
                  <from>
                    <xdr:col>4</xdr:col>
                    <xdr:colOff>9525</xdr:colOff>
                    <xdr:row>49</xdr:row>
                    <xdr:rowOff>28575</xdr:rowOff>
                  </from>
                  <to>
                    <xdr:col>4</xdr:col>
                    <xdr:colOff>200025</xdr:colOff>
                    <xdr:row>49</xdr:row>
                    <xdr:rowOff>180975</xdr:rowOff>
                  </to>
                </anchor>
              </controlPr>
            </control>
          </mc:Choice>
        </mc:AlternateContent>
        <mc:AlternateContent xmlns:mc="http://schemas.openxmlformats.org/markup-compatibility/2006">
          <mc:Choice Requires="x14">
            <control shapeId="7211" r:id="rId35" name="Option Button 43">
              <controlPr defaultSize="0" autoFill="0" autoLine="0" autoPict="0">
                <anchor moveWithCells="1">
                  <from>
                    <xdr:col>4</xdr:col>
                    <xdr:colOff>9525</xdr:colOff>
                    <xdr:row>50</xdr:row>
                    <xdr:rowOff>28575</xdr:rowOff>
                  </from>
                  <to>
                    <xdr:col>4</xdr:col>
                    <xdr:colOff>200025</xdr:colOff>
                    <xdr:row>50</xdr:row>
                    <xdr:rowOff>180975</xdr:rowOff>
                  </to>
                </anchor>
              </controlPr>
            </control>
          </mc:Choice>
        </mc:AlternateContent>
        <mc:AlternateContent xmlns:mc="http://schemas.openxmlformats.org/markup-compatibility/2006">
          <mc:Choice Requires="x14">
            <control shapeId="7212" r:id="rId36" name="Option Button 44">
              <controlPr defaultSize="0" autoFill="0" autoLine="0" autoPict="0">
                <anchor moveWithCells="1">
                  <from>
                    <xdr:col>4</xdr:col>
                    <xdr:colOff>9525</xdr:colOff>
                    <xdr:row>51</xdr:row>
                    <xdr:rowOff>28575</xdr:rowOff>
                  </from>
                  <to>
                    <xdr:col>4</xdr:col>
                    <xdr:colOff>200025</xdr:colOff>
                    <xdr:row>51</xdr:row>
                    <xdr:rowOff>180975</xdr:rowOff>
                  </to>
                </anchor>
              </controlPr>
            </control>
          </mc:Choice>
        </mc:AlternateContent>
        <mc:AlternateContent xmlns:mc="http://schemas.openxmlformats.org/markup-compatibility/2006">
          <mc:Choice Requires="x14">
            <control shapeId="7213" r:id="rId37" name="Option Button 45">
              <controlPr defaultSize="0" autoFill="0" autoLine="0" autoPict="0">
                <anchor moveWithCells="1">
                  <from>
                    <xdr:col>4</xdr:col>
                    <xdr:colOff>9525</xdr:colOff>
                    <xdr:row>52</xdr:row>
                    <xdr:rowOff>28575</xdr:rowOff>
                  </from>
                  <to>
                    <xdr:col>4</xdr:col>
                    <xdr:colOff>200025</xdr:colOff>
                    <xdr:row>52</xdr:row>
                    <xdr:rowOff>180975</xdr:rowOff>
                  </to>
                </anchor>
              </controlPr>
            </control>
          </mc:Choice>
        </mc:AlternateContent>
        <mc:AlternateContent xmlns:mc="http://schemas.openxmlformats.org/markup-compatibility/2006">
          <mc:Choice Requires="x14">
            <control shapeId="7214" r:id="rId38" name="Option Button 46">
              <controlPr defaultSize="0" autoFill="0" autoLine="0" autoPict="0">
                <anchor moveWithCells="1">
                  <from>
                    <xdr:col>4</xdr:col>
                    <xdr:colOff>9525</xdr:colOff>
                    <xdr:row>82</xdr:row>
                    <xdr:rowOff>28575</xdr:rowOff>
                  </from>
                  <to>
                    <xdr:col>4</xdr:col>
                    <xdr:colOff>200025</xdr:colOff>
                    <xdr:row>82</xdr:row>
                    <xdr:rowOff>180975</xdr:rowOff>
                  </to>
                </anchor>
              </controlPr>
            </control>
          </mc:Choice>
        </mc:AlternateContent>
        <mc:AlternateContent xmlns:mc="http://schemas.openxmlformats.org/markup-compatibility/2006">
          <mc:Choice Requires="x14">
            <control shapeId="7215" r:id="rId39" name="Option Button 47">
              <controlPr defaultSize="0" autoFill="0" autoLine="0" autoPict="0">
                <anchor moveWithCells="1">
                  <from>
                    <xdr:col>4</xdr:col>
                    <xdr:colOff>9525</xdr:colOff>
                    <xdr:row>83</xdr:row>
                    <xdr:rowOff>28575</xdr:rowOff>
                  </from>
                  <to>
                    <xdr:col>4</xdr:col>
                    <xdr:colOff>200025</xdr:colOff>
                    <xdr:row>83</xdr:row>
                    <xdr:rowOff>180975</xdr:rowOff>
                  </to>
                </anchor>
              </controlPr>
            </control>
          </mc:Choice>
        </mc:AlternateContent>
        <mc:AlternateContent xmlns:mc="http://schemas.openxmlformats.org/markup-compatibility/2006">
          <mc:Choice Requires="x14">
            <control shapeId="7216" r:id="rId40" name="Option Button 48">
              <controlPr defaultSize="0" autoFill="0" autoLine="0" autoPict="0">
                <anchor moveWithCells="1">
                  <from>
                    <xdr:col>4</xdr:col>
                    <xdr:colOff>9525</xdr:colOff>
                    <xdr:row>84</xdr:row>
                    <xdr:rowOff>28575</xdr:rowOff>
                  </from>
                  <to>
                    <xdr:col>4</xdr:col>
                    <xdr:colOff>200025</xdr:colOff>
                    <xdr:row>84</xdr:row>
                    <xdr:rowOff>180975</xdr:rowOff>
                  </to>
                </anchor>
              </controlPr>
            </control>
          </mc:Choice>
        </mc:AlternateContent>
        <mc:AlternateContent xmlns:mc="http://schemas.openxmlformats.org/markup-compatibility/2006">
          <mc:Choice Requires="x14">
            <control shapeId="7217" r:id="rId41" name="Option Button 49">
              <controlPr defaultSize="0" autoFill="0" autoLine="0" autoPict="0">
                <anchor moveWithCells="1">
                  <from>
                    <xdr:col>4</xdr:col>
                    <xdr:colOff>9525</xdr:colOff>
                    <xdr:row>85</xdr:row>
                    <xdr:rowOff>28575</xdr:rowOff>
                  </from>
                  <to>
                    <xdr:col>4</xdr:col>
                    <xdr:colOff>200025</xdr:colOff>
                    <xdr:row>85</xdr:row>
                    <xdr:rowOff>180975</xdr:rowOff>
                  </to>
                </anchor>
              </controlPr>
            </control>
          </mc:Choice>
        </mc:AlternateContent>
        <mc:AlternateContent xmlns:mc="http://schemas.openxmlformats.org/markup-compatibility/2006">
          <mc:Choice Requires="x14">
            <control shapeId="7218" r:id="rId42" name="Option Button 50">
              <controlPr defaultSize="0" autoFill="0" autoLine="0" autoPict="0">
                <anchor moveWithCells="1">
                  <from>
                    <xdr:col>4</xdr:col>
                    <xdr:colOff>9525</xdr:colOff>
                    <xdr:row>86</xdr:row>
                    <xdr:rowOff>28575</xdr:rowOff>
                  </from>
                  <to>
                    <xdr:col>4</xdr:col>
                    <xdr:colOff>200025</xdr:colOff>
                    <xdr:row>86</xdr:row>
                    <xdr:rowOff>180975</xdr:rowOff>
                  </to>
                </anchor>
              </controlPr>
            </control>
          </mc:Choice>
        </mc:AlternateContent>
        <mc:AlternateContent xmlns:mc="http://schemas.openxmlformats.org/markup-compatibility/2006">
          <mc:Choice Requires="x14">
            <control shapeId="7219" r:id="rId43" name="Option Button 51">
              <controlPr defaultSize="0" autoFill="0" autoLine="0" autoPict="0">
                <anchor moveWithCells="1">
                  <from>
                    <xdr:col>4</xdr:col>
                    <xdr:colOff>9525</xdr:colOff>
                    <xdr:row>88</xdr:row>
                    <xdr:rowOff>28575</xdr:rowOff>
                  </from>
                  <to>
                    <xdr:col>4</xdr:col>
                    <xdr:colOff>200025</xdr:colOff>
                    <xdr:row>88</xdr:row>
                    <xdr:rowOff>180975</xdr:rowOff>
                  </to>
                </anchor>
              </controlPr>
            </control>
          </mc:Choice>
        </mc:AlternateContent>
        <mc:AlternateContent xmlns:mc="http://schemas.openxmlformats.org/markup-compatibility/2006">
          <mc:Choice Requires="x14">
            <control shapeId="7228" r:id="rId44" name="Option Button 60">
              <controlPr defaultSize="0" autoFill="0" autoLine="0" autoPict="0">
                <anchor moveWithCells="1">
                  <from>
                    <xdr:col>4</xdr:col>
                    <xdr:colOff>9525</xdr:colOff>
                    <xdr:row>110</xdr:row>
                    <xdr:rowOff>28575</xdr:rowOff>
                  </from>
                  <to>
                    <xdr:col>4</xdr:col>
                    <xdr:colOff>200025</xdr:colOff>
                    <xdr:row>110</xdr:row>
                    <xdr:rowOff>180975</xdr:rowOff>
                  </to>
                </anchor>
              </controlPr>
            </control>
          </mc:Choice>
        </mc:AlternateContent>
        <mc:AlternateContent xmlns:mc="http://schemas.openxmlformats.org/markup-compatibility/2006">
          <mc:Choice Requires="x14">
            <control shapeId="7229" r:id="rId45" name="Option Button 61">
              <controlPr defaultSize="0" autoFill="0" autoLine="0" autoPict="0">
                <anchor moveWithCells="1">
                  <from>
                    <xdr:col>4</xdr:col>
                    <xdr:colOff>9525</xdr:colOff>
                    <xdr:row>111</xdr:row>
                    <xdr:rowOff>28575</xdr:rowOff>
                  </from>
                  <to>
                    <xdr:col>4</xdr:col>
                    <xdr:colOff>200025</xdr:colOff>
                    <xdr:row>111</xdr:row>
                    <xdr:rowOff>180975</xdr:rowOff>
                  </to>
                </anchor>
              </controlPr>
            </control>
          </mc:Choice>
        </mc:AlternateContent>
        <mc:AlternateContent xmlns:mc="http://schemas.openxmlformats.org/markup-compatibility/2006">
          <mc:Choice Requires="x14">
            <control shapeId="7230" r:id="rId46" name="Option Button 62">
              <controlPr defaultSize="0" autoFill="0" autoLine="0" autoPict="0">
                <anchor moveWithCells="1">
                  <from>
                    <xdr:col>4</xdr:col>
                    <xdr:colOff>9525</xdr:colOff>
                    <xdr:row>112</xdr:row>
                    <xdr:rowOff>28575</xdr:rowOff>
                  </from>
                  <to>
                    <xdr:col>4</xdr:col>
                    <xdr:colOff>200025</xdr:colOff>
                    <xdr:row>112</xdr:row>
                    <xdr:rowOff>180975</xdr:rowOff>
                  </to>
                </anchor>
              </controlPr>
            </control>
          </mc:Choice>
        </mc:AlternateContent>
        <mc:AlternateContent xmlns:mc="http://schemas.openxmlformats.org/markup-compatibility/2006">
          <mc:Choice Requires="x14">
            <control shapeId="7231" r:id="rId47" name="Option Button 63">
              <controlPr defaultSize="0" autoFill="0" autoLine="0" autoPict="0">
                <anchor moveWithCells="1">
                  <from>
                    <xdr:col>4</xdr:col>
                    <xdr:colOff>9525</xdr:colOff>
                    <xdr:row>113</xdr:row>
                    <xdr:rowOff>28575</xdr:rowOff>
                  </from>
                  <to>
                    <xdr:col>4</xdr:col>
                    <xdr:colOff>200025</xdr:colOff>
                    <xdr:row>113</xdr:row>
                    <xdr:rowOff>180975</xdr:rowOff>
                  </to>
                </anchor>
              </controlPr>
            </control>
          </mc:Choice>
        </mc:AlternateContent>
        <mc:AlternateContent xmlns:mc="http://schemas.openxmlformats.org/markup-compatibility/2006">
          <mc:Choice Requires="x14">
            <control shapeId="7232" r:id="rId48" name="Option Button 64">
              <controlPr defaultSize="0" autoFill="0" autoLine="0" autoPict="0">
                <anchor moveWithCells="1">
                  <from>
                    <xdr:col>4</xdr:col>
                    <xdr:colOff>9525</xdr:colOff>
                    <xdr:row>114</xdr:row>
                    <xdr:rowOff>28575</xdr:rowOff>
                  </from>
                  <to>
                    <xdr:col>4</xdr:col>
                    <xdr:colOff>200025</xdr:colOff>
                    <xdr:row>114</xdr:row>
                    <xdr:rowOff>180975</xdr:rowOff>
                  </to>
                </anchor>
              </controlPr>
            </control>
          </mc:Choice>
        </mc:AlternateContent>
        <mc:AlternateContent xmlns:mc="http://schemas.openxmlformats.org/markup-compatibility/2006">
          <mc:Choice Requires="x14">
            <control shapeId="7233" r:id="rId49" name="Option Button 65">
              <controlPr defaultSize="0" autoFill="0" autoLine="0" autoPict="0">
                <anchor moveWithCells="1">
                  <from>
                    <xdr:col>4</xdr:col>
                    <xdr:colOff>9525</xdr:colOff>
                    <xdr:row>115</xdr:row>
                    <xdr:rowOff>28575</xdr:rowOff>
                  </from>
                  <to>
                    <xdr:col>4</xdr:col>
                    <xdr:colOff>200025</xdr:colOff>
                    <xdr:row>115</xdr:row>
                    <xdr:rowOff>180975</xdr:rowOff>
                  </to>
                </anchor>
              </controlPr>
            </control>
          </mc:Choice>
        </mc:AlternateContent>
        <mc:AlternateContent xmlns:mc="http://schemas.openxmlformats.org/markup-compatibility/2006">
          <mc:Choice Requires="x14">
            <control shapeId="7234" r:id="rId50" name="Option Button 66">
              <controlPr defaultSize="0" autoFill="0" autoLine="0" autoPict="0">
                <anchor moveWithCells="1">
                  <from>
                    <xdr:col>4</xdr:col>
                    <xdr:colOff>9525</xdr:colOff>
                    <xdr:row>116</xdr:row>
                    <xdr:rowOff>28575</xdr:rowOff>
                  </from>
                  <to>
                    <xdr:col>4</xdr:col>
                    <xdr:colOff>200025</xdr:colOff>
                    <xdr:row>116</xdr:row>
                    <xdr:rowOff>180975</xdr:rowOff>
                  </to>
                </anchor>
              </controlPr>
            </control>
          </mc:Choice>
        </mc:AlternateContent>
        <mc:AlternateContent xmlns:mc="http://schemas.openxmlformats.org/markup-compatibility/2006">
          <mc:Choice Requires="x14">
            <control shapeId="7235" r:id="rId51" name="Option Button 67">
              <controlPr defaultSize="0" autoFill="0" autoLine="0" autoPict="0">
                <anchor moveWithCells="1">
                  <from>
                    <xdr:col>4</xdr:col>
                    <xdr:colOff>9525</xdr:colOff>
                    <xdr:row>117</xdr:row>
                    <xdr:rowOff>28575</xdr:rowOff>
                  </from>
                  <to>
                    <xdr:col>4</xdr:col>
                    <xdr:colOff>200025</xdr:colOff>
                    <xdr:row>117</xdr:row>
                    <xdr:rowOff>180975</xdr:rowOff>
                  </to>
                </anchor>
              </controlPr>
            </control>
          </mc:Choice>
        </mc:AlternateContent>
        <mc:AlternateContent xmlns:mc="http://schemas.openxmlformats.org/markup-compatibility/2006">
          <mc:Choice Requires="x14">
            <control shapeId="7236" r:id="rId52" name="Option Button 68">
              <controlPr defaultSize="0" autoFill="0" autoLine="0" autoPict="0">
                <anchor moveWithCells="1">
                  <from>
                    <xdr:col>4</xdr:col>
                    <xdr:colOff>9525</xdr:colOff>
                    <xdr:row>120</xdr:row>
                    <xdr:rowOff>28575</xdr:rowOff>
                  </from>
                  <to>
                    <xdr:col>4</xdr:col>
                    <xdr:colOff>200025</xdr:colOff>
                    <xdr:row>120</xdr:row>
                    <xdr:rowOff>180975</xdr:rowOff>
                  </to>
                </anchor>
              </controlPr>
            </control>
          </mc:Choice>
        </mc:AlternateContent>
        <mc:AlternateContent xmlns:mc="http://schemas.openxmlformats.org/markup-compatibility/2006">
          <mc:Choice Requires="x14">
            <control shapeId="7237" r:id="rId53" name="Option Button 69">
              <controlPr defaultSize="0" autoFill="0" autoLine="0" autoPict="0">
                <anchor moveWithCells="1">
                  <from>
                    <xdr:col>4</xdr:col>
                    <xdr:colOff>9525</xdr:colOff>
                    <xdr:row>121</xdr:row>
                    <xdr:rowOff>28575</xdr:rowOff>
                  </from>
                  <to>
                    <xdr:col>4</xdr:col>
                    <xdr:colOff>200025</xdr:colOff>
                    <xdr:row>121</xdr:row>
                    <xdr:rowOff>180975</xdr:rowOff>
                  </to>
                </anchor>
              </controlPr>
            </control>
          </mc:Choice>
        </mc:AlternateContent>
        <mc:AlternateContent xmlns:mc="http://schemas.openxmlformats.org/markup-compatibility/2006">
          <mc:Choice Requires="x14">
            <control shapeId="7238" r:id="rId54" name="Option Button 70">
              <controlPr defaultSize="0" autoFill="0" autoLine="0" autoPict="0">
                <anchor moveWithCells="1">
                  <from>
                    <xdr:col>4</xdr:col>
                    <xdr:colOff>9525</xdr:colOff>
                    <xdr:row>122</xdr:row>
                    <xdr:rowOff>28575</xdr:rowOff>
                  </from>
                  <to>
                    <xdr:col>4</xdr:col>
                    <xdr:colOff>200025</xdr:colOff>
                    <xdr:row>122</xdr:row>
                    <xdr:rowOff>180975</xdr:rowOff>
                  </to>
                </anchor>
              </controlPr>
            </control>
          </mc:Choice>
        </mc:AlternateContent>
        <mc:AlternateContent xmlns:mc="http://schemas.openxmlformats.org/markup-compatibility/2006">
          <mc:Choice Requires="x14">
            <control shapeId="7239" r:id="rId55" name="Option Button 71">
              <controlPr defaultSize="0" autoFill="0" autoLine="0" autoPict="0">
                <anchor moveWithCells="1">
                  <from>
                    <xdr:col>4</xdr:col>
                    <xdr:colOff>9525</xdr:colOff>
                    <xdr:row>87</xdr:row>
                    <xdr:rowOff>28575</xdr:rowOff>
                  </from>
                  <to>
                    <xdr:col>4</xdr:col>
                    <xdr:colOff>200025</xdr:colOff>
                    <xdr:row>87</xdr:row>
                    <xdr:rowOff>180975</xdr:rowOff>
                  </to>
                </anchor>
              </controlPr>
            </control>
          </mc:Choice>
        </mc:AlternateContent>
        <mc:AlternateContent xmlns:mc="http://schemas.openxmlformats.org/markup-compatibility/2006">
          <mc:Choice Requires="x14">
            <control shapeId="7240" r:id="rId56" name="Group Box 72">
              <controlPr defaultSize="0" autoFill="0" autoPict="0">
                <anchor moveWithCells="1">
                  <from>
                    <xdr:col>2</xdr:col>
                    <xdr:colOff>123825</xdr:colOff>
                    <xdr:row>22</xdr:row>
                    <xdr:rowOff>85725</xdr:rowOff>
                  </from>
                  <to>
                    <xdr:col>10</xdr:col>
                    <xdr:colOff>9525</xdr:colOff>
                    <xdr:row>32</xdr:row>
                    <xdr:rowOff>28575</xdr:rowOff>
                  </to>
                </anchor>
              </controlPr>
            </control>
          </mc:Choice>
        </mc:AlternateContent>
        <mc:AlternateContent xmlns:mc="http://schemas.openxmlformats.org/markup-compatibility/2006">
          <mc:Choice Requires="x14">
            <control shapeId="7241" r:id="rId57" name="Group Box 73">
              <controlPr defaultSize="0" autoFill="0" autoPict="0">
                <anchor moveWithCells="1">
                  <from>
                    <xdr:col>2</xdr:col>
                    <xdr:colOff>180975</xdr:colOff>
                    <xdr:row>34</xdr:row>
                    <xdr:rowOff>28575</xdr:rowOff>
                  </from>
                  <to>
                    <xdr:col>8</xdr:col>
                    <xdr:colOff>38100</xdr:colOff>
                    <xdr:row>37</xdr:row>
                    <xdr:rowOff>180975</xdr:rowOff>
                  </to>
                </anchor>
              </controlPr>
            </control>
          </mc:Choice>
        </mc:AlternateContent>
        <mc:AlternateContent xmlns:mc="http://schemas.openxmlformats.org/markup-compatibility/2006">
          <mc:Choice Requires="x14">
            <control shapeId="7242" r:id="rId58" name="Group Box 74">
              <controlPr defaultSize="0" autoFill="0" autoPict="0">
                <anchor moveWithCells="1">
                  <from>
                    <xdr:col>2</xdr:col>
                    <xdr:colOff>142875</xdr:colOff>
                    <xdr:row>38</xdr:row>
                    <xdr:rowOff>114300</xdr:rowOff>
                  </from>
                  <to>
                    <xdr:col>9</xdr:col>
                    <xdr:colOff>104775</xdr:colOff>
                    <xdr:row>45</xdr:row>
                    <xdr:rowOff>104775</xdr:rowOff>
                  </to>
                </anchor>
              </controlPr>
            </control>
          </mc:Choice>
        </mc:AlternateContent>
        <mc:AlternateContent xmlns:mc="http://schemas.openxmlformats.org/markup-compatibility/2006">
          <mc:Choice Requires="x14">
            <control shapeId="7243" r:id="rId59" name="Group Box 75">
              <controlPr defaultSize="0" autoFill="0" autoPict="0">
                <anchor moveWithCells="1">
                  <from>
                    <xdr:col>2</xdr:col>
                    <xdr:colOff>219075</xdr:colOff>
                    <xdr:row>46</xdr:row>
                    <xdr:rowOff>47625</xdr:rowOff>
                  </from>
                  <to>
                    <xdr:col>8</xdr:col>
                    <xdr:colOff>161925</xdr:colOff>
                    <xdr:row>53</xdr:row>
                    <xdr:rowOff>161925</xdr:rowOff>
                  </to>
                </anchor>
              </controlPr>
            </control>
          </mc:Choice>
        </mc:AlternateContent>
        <mc:AlternateContent xmlns:mc="http://schemas.openxmlformats.org/markup-compatibility/2006">
          <mc:Choice Requires="x14">
            <control shapeId="7244" r:id="rId60" name="Group Box 76">
              <controlPr defaultSize="0" autoFill="0" autoPict="0">
                <anchor moveWithCells="1">
                  <from>
                    <xdr:col>2</xdr:col>
                    <xdr:colOff>28575</xdr:colOff>
                    <xdr:row>80</xdr:row>
                    <xdr:rowOff>47625</xdr:rowOff>
                  </from>
                  <to>
                    <xdr:col>8</xdr:col>
                    <xdr:colOff>219075</xdr:colOff>
                    <xdr:row>89</xdr:row>
                    <xdr:rowOff>152400</xdr:rowOff>
                  </to>
                </anchor>
              </controlPr>
            </control>
          </mc:Choice>
        </mc:AlternateContent>
        <mc:AlternateContent xmlns:mc="http://schemas.openxmlformats.org/markup-compatibility/2006">
          <mc:Choice Requires="x14">
            <control shapeId="7245" r:id="rId61" name="Group Box 77">
              <controlPr defaultSize="0" autoFill="0" autoPict="0">
                <anchor moveWithCells="1">
                  <from>
                    <xdr:col>1</xdr:col>
                    <xdr:colOff>28575</xdr:colOff>
                    <xdr:row>108</xdr:row>
                    <xdr:rowOff>161925</xdr:rowOff>
                  </from>
                  <to>
                    <xdr:col>9</xdr:col>
                    <xdr:colOff>114300</xdr:colOff>
                    <xdr:row>118</xdr:row>
                    <xdr:rowOff>180975</xdr:rowOff>
                  </to>
                </anchor>
              </controlPr>
            </control>
          </mc:Choice>
        </mc:AlternateContent>
        <mc:AlternateContent xmlns:mc="http://schemas.openxmlformats.org/markup-compatibility/2006">
          <mc:Choice Requires="x14">
            <control shapeId="7246" r:id="rId62" name="Group Box 78">
              <controlPr defaultSize="0" autoFill="0" autoPict="0">
                <anchor moveWithCells="1">
                  <from>
                    <xdr:col>2</xdr:col>
                    <xdr:colOff>38100</xdr:colOff>
                    <xdr:row>119</xdr:row>
                    <xdr:rowOff>66675</xdr:rowOff>
                  </from>
                  <to>
                    <xdr:col>7</xdr:col>
                    <xdr:colOff>180975</xdr:colOff>
                    <xdr:row>123</xdr:row>
                    <xdr:rowOff>142875</xdr:rowOff>
                  </to>
                </anchor>
              </controlPr>
            </control>
          </mc:Choice>
        </mc:AlternateContent>
        <mc:AlternateContent xmlns:mc="http://schemas.openxmlformats.org/markup-compatibility/2006">
          <mc:Choice Requires="x14">
            <control shapeId="7247" r:id="rId63" name="Option Button 79">
              <controlPr defaultSize="0" autoFill="0" autoLine="0" autoPict="0">
                <anchor moveWithCells="1">
                  <from>
                    <xdr:col>4</xdr:col>
                    <xdr:colOff>9525</xdr:colOff>
                    <xdr:row>130</xdr:row>
                    <xdr:rowOff>28575</xdr:rowOff>
                  </from>
                  <to>
                    <xdr:col>4</xdr:col>
                    <xdr:colOff>200025</xdr:colOff>
                    <xdr:row>130</xdr:row>
                    <xdr:rowOff>180975</xdr:rowOff>
                  </to>
                </anchor>
              </controlPr>
            </control>
          </mc:Choice>
        </mc:AlternateContent>
        <mc:AlternateContent xmlns:mc="http://schemas.openxmlformats.org/markup-compatibility/2006">
          <mc:Choice Requires="x14">
            <control shapeId="7248" r:id="rId64" name="Option Button 80">
              <controlPr defaultSize="0" autoFill="0" autoLine="0" autoPict="0">
                <anchor moveWithCells="1">
                  <from>
                    <xdr:col>4</xdr:col>
                    <xdr:colOff>9525</xdr:colOff>
                    <xdr:row>131</xdr:row>
                    <xdr:rowOff>28575</xdr:rowOff>
                  </from>
                  <to>
                    <xdr:col>4</xdr:col>
                    <xdr:colOff>200025</xdr:colOff>
                    <xdr:row>131</xdr:row>
                    <xdr:rowOff>180975</xdr:rowOff>
                  </to>
                </anchor>
              </controlPr>
            </control>
          </mc:Choice>
        </mc:AlternateContent>
        <mc:AlternateContent xmlns:mc="http://schemas.openxmlformats.org/markup-compatibility/2006">
          <mc:Choice Requires="x14">
            <control shapeId="7249" r:id="rId65" name="Option Button 81">
              <controlPr defaultSize="0" autoFill="0" autoLine="0" autoPict="0">
                <anchor moveWithCells="1">
                  <from>
                    <xdr:col>4</xdr:col>
                    <xdr:colOff>9525</xdr:colOff>
                    <xdr:row>132</xdr:row>
                    <xdr:rowOff>28575</xdr:rowOff>
                  </from>
                  <to>
                    <xdr:col>4</xdr:col>
                    <xdr:colOff>200025</xdr:colOff>
                    <xdr:row>132</xdr:row>
                    <xdr:rowOff>180975</xdr:rowOff>
                  </to>
                </anchor>
              </controlPr>
            </control>
          </mc:Choice>
        </mc:AlternateContent>
        <mc:AlternateContent xmlns:mc="http://schemas.openxmlformats.org/markup-compatibility/2006">
          <mc:Choice Requires="x14">
            <control shapeId="7250" r:id="rId66" name="Option Button 82">
              <controlPr defaultSize="0" autoFill="0" autoLine="0" autoPict="0">
                <anchor moveWithCells="1">
                  <from>
                    <xdr:col>4</xdr:col>
                    <xdr:colOff>9525</xdr:colOff>
                    <xdr:row>133</xdr:row>
                    <xdr:rowOff>28575</xdr:rowOff>
                  </from>
                  <to>
                    <xdr:col>4</xdr:col>
                    <xdr:colOff>200025</xdr:colOff>
                    <xdr:row>133</xdr:row>
                    <xdr:rowOff>180975</xdr:rowOff>
                  </to>
                </anchor>
              </controlPr>
            </control>
          </mc:Choice>
        </mc:AlternateContent>
        <mc:AlternateContent xmlns:mc="http://schemas.openxmlformats.org/markup-compatibility/2006">
          <mc:Choice Requires="x14">
            <control shapeId="7251" r:id="rId67" name="Option Button 83">
              <controlPr defaultSize="0" autoFill="0" autoLine="0" autoPict="0">
                <anchor moveWithCells="1">
                  <from>
                    <xdr:col>4</xdr:col>
                    <xdr:colOff>9525</xdr:colOff>
                    <xdr:row>134</xdr:row>
                    <xdr:rowOff>28575</xdr:rowOff>
                  </from>
                  <to>
                    <xdr:col>4</xdr:col>
                    <xdr:colOff>200025</xdr:colOff>
                    <xdr:row>134</xdr:row>
                    <xdr:rowOff>180975</xdr:rowOff>
                  </to>
                </anchor>
              </controlPr>
            </control>
          </mc:Choice>
        </mc:AlternateContent>
        <mc:AlternateContent xmlns:mc="http://schemas.openxmlformats.org/markup-compatibility/2006">
          <mc:Choice Requires="x14">
            <control shapeId="7252" r:id="rId68" name="Option Button 84">
              <controlPr defaultSize="0" autoFill="0" autoLine="0" autoPict="0">
                <anchor moveWithCells="1">
                  <from>
                    <xdr:col>4</xdr:col>
                    <xdr:colOff>9525</xdr:colOff>
                    <xdr:row>135</xdr:row>
                    <xdr:rowOff>28575</xdr:rowOff>
                  </from>
                  <to>
                    <xdr:col>4</xdr:col>
                    <xdr:colOff>200025</xdr:colOff>
                    <xdr:row>135</xdr:row>
                    <xdr:rowOff>180975</xdr:rowOff>
                  </to>
                </anchor>
              </controlPr>
            </control>
          </mc:Choice>
        </mc:AlternateContent>
        <mc:AlternateContent xmlns:mc="http://schemas.openxmlformats.org/markup-compatibility/2006">
          <mc:Choice Requires="x14">
            <control shapeId="7253" r:id="rId69" name="Group Box 85">
              <controlPr defaultSize="0" autoFill="0" autoPict="0">
                <anchor moveWithCells="1">
                  <from>
                    <xdr:col>2</xdr:col>
                    <xdr:colOff>76200</xdr:colOff>
                    <xdr:row>128</xdr:row>
                    <xdr:rowOff>104775</xdr:rowOff>
                  </from>
                  <to>
                    <xdr:col>29</xdr:col>
                    <xdr:colOff>0</xdr:colOff>
                    <xdr:row>136</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3:Q117"/>
  <sheetViews>
    <sheetView showGridLines="0" zoomScaleNormal="100" workbookViewId="0"/>
  </sheetViews>
  <sheetFormatPr defaultColWidth="8.85546875" defaultRowHeight="15" x14ac:dyDescent="0.25"/>
  <cols>
    <col min="1" max="1" width="27.140625" customWidth="1"/>
    <col min="4" max="4" width="19.7109375" bestFit="1" customWidth="1"/>
    <col min="5" max="5" width="12.140625" customWidth="1"/>
    <col min="6" max="6" width="18.42578125" customWidth="1"/>
    <col min="7" max="7" width="18.85546875" customWidth="1"/>
    <col min="9" max="9" width="7.7109375" customWidth="1"/>
  </cols>
  <sheetData>
    <row r="3" spans="1:11" x14ac:dyDescent="0.25">
      <c r="E3" s="115" t="s">
        <v>0</v>
      </c>
    </row>
    <row r="5" spans="1:11" x14ac:dyDescent="0.25">
      <c r="E5" s="115" t="s">
        <v>1</v>
      </c>
    </row>
    <row r="6" spans="1:11" ht="15.75" x14ac:dyDescent="0.25">
      <c r="E6" s="151" t="s">
        <v>201</v>
      </c>
      <c r="F6" s="151"/>
      <c r="G6" s="151"/>
      <c r="H6" s="151"/>
    </row>
    <row r="7" spans="1:11" x14ac:dyDescent="0.25">
      <c r="E7" s="10" t="s">
        <v>2</v>
      </c>
      <c r="F7" s="2"/>
      <c r="G7" s="2"/>
      <c r="H7" s="3"/>
    </row>
    <row r="8" spans="1:11" x14ac:dyDescent="0.25">
      <c r="E8" s="4" t="s">
        <v>3</v>
      </c>
      <c r="F8" s="5"/>
      <c r="G8" s="5"/>
      <c r="H8" s="6"/>
    </row>
    <row r="9" spans="1:11" x14ac:dyDescent="0.25">
      <c r="E9" s="4" t="s">
        <v>216</v>
      </c>
      <c r="F9" s="5"/>
      <c r="G9" s="5"/>
      <c r="H9" s="6"/>
    </row>
    <row r="10" spans="1:11" x14ac:dyDescent="0.25">
      <c r="E10" s="4" t="s">
        <v>4</v>
      </c>
      <c r="F10" s="5"/>
      <c r="G10" s="5"/>
      <c r="H10" s="6"/>
    </row>
    <row r="11" spans="1:11" x14ac:dyDescent="0.25">
      <c r="E11" s="7" t="s">
        <v>5</v>
      </c>
      <c r="F11" s="8"/>
      <c r="G11" s="8"/>
      <c r="H11" s="9"/>
    </row>
    <row r="13" spans="1:11" ht="18.75" x14ac:dyDescent="0.3">
      <c r="A13" s="12" t="s">
        <v>11</v>
      </c>
    </row>
    <row r="14" spans="1:11" ht="18.75" x14ac:dyDescent="0.3">
      <c r="A14" s="11"/>
    </row>
    <row r="15" spans="1:11" ht="18.75" x14ac:dyDescent="0.3">
      <c r="A15" s="13" t="s">
        <v>12</v>
      </c>
    </row>
    <row r="16" spans="1:11" ht="87" customHeight="1" x14ac:dyDescent="0.25">
      <c r="A16" s="152" t="s">
        <v>331</v>
      </c>
      <c r="B16" s="153"/>
      <c r="C16" s="153"/>
      <c r="D16" s="153"/>
      <c r="E16" s="154"/>
      <c r="F16" s="53" t="s">
        <v>2</v>
      </c>
      <c r="G16" s="54" t="s">
        <v>3</v>
      </c>
      <c r="J16" s="24"/>
      <c r="K16" s="24"/>
    </row>
    <row r="17" spans="1:16" ht="17.25" customHeight="1" x14ac:dyDescent="0.25">
      <c r="A17" s="21" t="s">
        <v>6</v>
      </c>
      <c r="B17" s="22"/>
      <c r="C17" s="23"/>
      <c r="D17" s="52"/>
      <c r="E17" s="24" t="s">
        <v>10</v>
      </c>
      <c r="F17" s="24" t="s">
        <v>97</v>
      </c>
      <c r="H17" s="24"/>
      <c r="I17" s="24"/>
      <c r="J17" s="24"/>
      <c r="K17" s="24"/>
    </row>
    <row r="18" spans="1:16" ht="17.25" customHeight="1" x14ac:dyDescent="0.25">
      <c r="A18" s="21" t="s">
        <v>7</v>
      </c>
      <c r="B18" s="22"/>
      <c r="C18" s="23"/>
      <c r="D18" s="52"/>
      <c r="E18" s="24"/>
      <c r="F18" s="24"/>
      <c r="H18" s="24"/>
      <c r="I18" s="24"/>
      <c r="J18" s="24"/>
      <c r="K18" s="24"/>
    </row>
    <row r="19" spans="1:16" ht="17.25" customHeight="1" x14ac:dyDescent="0.25">
      <c r="A19" s="21" t="s">
        <v>8</v>
      </c>
      <c r="B19" s="22"/>
      <c r="C19" s="23"/>
      <c r="D19" s="52"/>
      <c r="E19" s="24"/>
      <c r="F19" s="24"/>
      <c r="H19" s="24"/>
      <c r="I19" s="24"/>
      <c r="J19" s="24"/>
      <c r="K19" s="24"/>
      <c r="P19" t="s">
        <v>142</v>
      </c>
    </row>
    <row r="20" spans="1:16" ht="17.25" customHeight="1" x14ac:dyDescent="0.25">
      <c r="A20" s="21" t="s">
        <v>9</v>
      </c>
      <c r="B20" s="22"/>
      <c r="C20" s="23"/>
      <c r="D20" s="51">
        <f>+D17-D18-D19</f>
        <v>0</v>
      </c>
      <c r="E20" s="24" t="s">
        <v>10</v>
      </c>
      <c r="F20" s="24" t="s">
        <v>98</v>
      </c>
      <c r="H20" s="24"/>
      <c r="I20" s="24"/>
      <c r="J20" s="24"/>
      <c r="K20" s="24"/>
    </row>
    <row r="21" spans="1:16" x14ac:dyDescent="0.25">
      <c r="F21" s="24"/>
      <c r="G21" s="24"/>
      <c r="H21" s="24"/>
      <c r="I21" s="24"/>
      <c r="J21" s="24"/>
      <c r="K21" s="24"/>
    </row>
    <row r="22" spans="1:16" x14ac:dyDescent="0.25">
      <c r="F22" s="24"/>
      <c r="G22" s="24"/>
      <c r="H22" s="24"/>
      <c r="I22" s="24"/>
      <c r="J22" s="24"/>
      <c r="K22" s="24"/>
    </row>
    <row r="23" spans="1:16" ht="18.75" x14ac:dyDescent="0.3">
      <c r="A23" s="13" t="s">
        <v>13</v>
      </c>
      <c r="F23" s="24"/>
      <c r="G23" s="24"/>
      <c r="H23" s="24"/>
      <c r="I23" s="24"/>
      <c r="J23" s="24"/>
      <c r="K23" s="24"/>
    </row>
    <row r="24" spans="1:16" ht="164.25" customHeight="1" x14ac:dyDescent="0.25">
      <c r="A24" s="152" t="s">
        <v>332</v>
      </c>
      <c r="B24" s="153"/>
      <c r="C24" s="153"/>
      <c r="D24" s="153"/>
      <c r="E24" s="154"/>
      <c r="F24" s="53" t="s">
        <v>2</v>
      </c>
      <c r="G24" s="54"/>
      <c r="H24" s="24"/>
      <c r="I24" s="24"/>
      <c r="J24" s="24"/>
      <c r="K24" s="24"/>
    </row>
    <row r="25" spans="1:16" x14ac:dyDescent="0.25">
      <c r="A25" s="14"/>
      <c r="F25" s="24"/>
      <c r="G25" s="24"/>
      <c r="H25" s="24"/>
      <c r="I25" s="24"/>
      <c r="J25" s="24"/>
      <c r="K25" s="24"/>
    </row>
    <row r="26" spans="1:16" x14ac:dyDescent="0.25">
      <c r="A26" t="s">
        <v>14</v>
      </c>
      <c r="D26" s="52"/>
      <c r="E26" s="24" t="s">
        <v>10</v>
      </c>
      <c r="F26" s="24" t="s">
        <v>99</v>
      </c>
      <c r="H26" s="24"/>
      <c r="I26" s="24"/>
      <c r="J26" s="24"/>
      <c r="K26" s="24"/>
    </row>
    <row r="27" spans="1:16" x14ac:dyDescent="0.25">
      <c r="F27" s="24"/>
      <c r="G27" s="24"/>
      <c r="H27" s="24"/>
      <c r="I27" s="24"/>
      <c r="J27" s="24"/>
      <c r="K27" s="24"/>
    </row>
    <row r="28" spans="1:16" x14ac:dyDescent="0.25">
      <c r="F28" s="24"/>
      <c r="G28" s="24"/>
      <c r="H28" s="24"/>
      <c r="I28" s="24"/>
      <c r="J28" s="24"/>
      <c r="K28" s="24"/>
    </row>
    <row r="29" spans="1:16" ht="18.75" x14ac:dyDescent="0.3">
      <c r="A29" s="13" t="s">
        <v>15</v>
      </c>
      <c r="F29" s="24"/>
      <c r="G29" s="24"/>
      <c r="H29" s="24"/>
      <c r="I29" s="24"/>
      <c r="J29" s="24"/>
      <c r="K29" s="24"/>
    </row>
    <row r="30" spans="1:16" ht="103.5" customHeight="1" x14ac:dyDescent="0.25">
      <c r="A30" s="152" t="s">
        <v>333</v>
      </c>
      <c r="B30" s="153"/>
      <c r="C30" s="153"/>
      <c r="D30" s="153"/>
      <c r="E30" s="154"/>
      <c r="F30" s="53" t="s">
        <v>2</v>
      </c>
      <c r="G30" s="54"/>
      <c r="H30" s="24"/>
      <c r="I30" s="24"/>
      <c r="J30" s="24"/>
      <c r="K30" s="24"/>
    </row>
    <row r="31" spans="1:16" s="78" customFormat="1" ht="43.35" customHeight="1" x14ac:dyDescent="0.25">
      <c r="A31" s="70" t="s">
        <v>16</v>
      </c>
      <c r="B31" s="75"/>
      <c r="C31" s="76"/>
      <c r="D31" s="77"/>
      <c r="E31" s="144" t="s">
        <v>334</v>
      </c>
      <c r="F31" s="145"/>
      <c r="G31" s="145"/>
      <c r="H31" s="146"/>
      <c r="J31" s="79"/>
      <c r="K31" s="79"/>
    </row>
    <row r="32" spans="1:16" s="78" customFormat="1" ht="148.5" customHeight="1" x14ac:dyDescent="0.25">
      <c r="A32" s="70" t="s">
        <v>17</v>
      </c>
      <c r="B32" s="75"/>
      <c r="C32" s="71" t="s">
        <v>23</v>
      </c>
      <c r="D32" s="77"/>
      <c r="E32" s="144" t="s">
        <v>335</v>
      </c>
      <c r="F32" s="145"/>
      <c r="G32" s="145"/>
      <c r="H32" s="146"/>
      <c r="J32" s="79"/>
      <c r="K32" s="79"/>
    </row>
    <row r="33" spans="1:13" s="78" customFormat="1" ht="32.25" customHeight="1" x14ac:dyDescent="0.25">
      <c r="A33" s="70" t="s">
        <v>18</v>
      </c>
      <c r="B33" s="75"/>
      <c r="C33" s="76"/>
      <c r="D33" s="77"/>
      <c r="E33" s="144" t="s">
        <v>336</v>
      </c>
      <c r="F33" s="145"/>
      <c r="G33" s="145"/>
      <c r="H33" s="146"/>
      <c r="J33" s="79"/>
      <c r="K33" s="79"/>
    </row>
    <row r="34" spans="1:13" s="78" customFormat="1" x14ac:dyDescent="0.25">
      <c r="A34" s="70" t="s">
        <v>19</v>
      </c>
      <c r="B34" s="75"/>
      <c r="C34" s="76"/>
      <c r="D34" s="80">
        <f>SUM(D31:D33)</f>
        <v>0</v>
      </c>
      <c r="E34" s="81"/>
      <c r="F34" s="81"/>
      <c r="G34" s="81"/>
      <c r="H34" s="79"/>
      <c r="I34" s="79"/>
      <c r="J34" s="79"/>
      <c r="K34" s="79"/>
    </row>
    <row r="35" spans="1:13" x14ac:dyDescent="0.25">
      <c r="D35" s="26"/>
      <c r="E35" s="26"/>
      <c r="F35" s="67"/>
      <c r="G35" s="39"/>
      <c r="H35" s="24"/>
      <c r="I35" s="24"/>
      <c r="J35" s="24"/>
      <c r="K35" s="24"/>
    </row>
    <row r="36" spans="1:13" x14ac:dyDescent="0.25">
      <c r="A36" t="s">
        <v>21</v>
      </c>
      <c r="F36" s="24"/>
      <c r="G36" s="24"/>
      <c r="H36" s="24"/>
      <c r="I36" s="24"/>
      <c r="J36" s="24"/>
      <c r="K36" s="24"/>
    </row>
    <row r="37" spans="1:13" x14ac:dyDescent="0.25">
      <c r="A37" s="21" t="s">
        <v>16</v>
      </c>
      <c r="B37" s="22"/>
      <c r="C37" s="23"/>
      <c r="D37" s="56" t="e">
        <f>ROUND(D31/$D$34,4)</f>
        <v>#DIV/0!</v>
      </c>
      <c r="E37" s="24" t="s">
        <v>10</v>
      </c>
      <c r="F37" s="24" t="s">
        <v>22</v>
      </c>
      <c r="H37" s="24"/>
      <c r="I37" s="24"/>
      <c r="J37" s="24"/>
      <c r="K37" s="24"/>
    </row>
    <row r="38" spans="1:13" x14ac:dyDescent="0.25">
      <c r="A38" s="21" t="s">
        <v>17</v>
      </c>
      <c r="B38" s="22"/>
      <c r="C38" s="23"/>
      <c r="D38" s="56" t="e">
        <f>ROUND(D32/$D$34,4)</f>
        <v>#DIV/0!</v>
      </c>
      <c r="E38" s="24" t="s">
        <v>10</v>
      </c>
      <c r="F38" s="24" t="s">
        <v>22</v>
      </c>
      <c r="H38" s="24"/>
      <c r="I38" s="24"/>
      <c r="J38" s="24"/>
      <c r="K38" s="24"/>
    </row>
    <row r="39" spans="1:13" x14ac:dyDescent="0.25">
      <c r="A39" s="21" t="s">
        <v>18</v>
      </c>
      <c r="B39" s="22"/>
      <c r="C39" s="23"/>
      <c r="D39" s="56" t="e">
        <f>1-D37-D38</f>
        <v>#DIV/0!</v>
      </c>
      <c r="E39" s="24" t="s">
        <v>10</v>
      </c>
      <c r="F39" s="24" t="s">
        <v>22</v>
      </c>
      <c r="H39" s="24"/>
      <c r="I39" s="24"/>
      <c r="J39" s="24"/>
      <c r="K39" s="24"/>
    </row>
    <row r="40" spans="1:13" x14ac:dyDescent="0.25">
      <c r="A40" s="21" t="s">
        <v>19</v>
      </c>
      <c r="B40" s="22"/>
      <c r="C40" s="23"/>
      <c r="D40" s="56" t="e">
        <f>SUM(D37:D39)</f>
        <v>#DIV/0!</v>
      </c>
      <c r="E40" s="24"/>
      <c r="F40" s="24"/>
      <c r="H40" s="24"/>
      <c r="I40" s="24"/>
      <c r="J40" s="24"/>
      <c r="K40" s="24"/>
    </row>
    <row r="41" spans="1:13" x14ac:dyDescent="0.25">
      <c r="F41" s="24"/>
      <c r="G41" s="24"/>
      <c r="H41" s="24"/>
      <c r="I41" s="24"/>
      <c r="J41" s="24"/>
      <c r="K41" s="24"/>
    </row>
    <row r="42" spans="1:13" x14ac:dyDescent="0.25">
      <c r="F42" s="24"/>
      <c r="G42" s="24"/>
      <c r="H42" s="24"/>
      <c r="I42" s="24"/>
      <c r="J42" s="24"/>
      <c r="K42" s="24"/>
    </row>
    <row r="43" spans="1:13" ht="18.75" x14ac:dyDescent="0.3">
      <c r="A43" s="13" t="s">
        <v>24</v>
      </c>
      <c r="F43" s="24"/>
      <c r="G43" s="24"/>
      <c r="H43" s="24"/>
      <c r="I43" s="24"/>
      <c r="J43" s="24"/>
      <c r="K43" s="24"/>
    </row>
    <row r="44" spans="1:13" ht="73.5" customHeight="1" x14ac:dyDescent="0.25">
      <c r="A44" s="152" t="s">
        <v>337</v>
      </c>
      <c r="B44" s="153"/>
      <c r="C44" s="153"/>
      <c r="D44" s="153"/>
      <c r="E44" s="154"/>
      <c r="F44" s="53" t="s">
        <v>2</v>
      </c>
      <c r="G44" s="54"/>
      <c r="H44" s="24"/>
      <c r="I44" s="24"/>
      <c r="J44" s="24"/>
      <c r="K44" s="24"/>
    </row>
    <row r="45" spans="1:13" ht="84" customHeight="1" x14ac:dyDescent="0.25">
      <c r="A45" s="70" t="s">
        <v>25</v>
      </c>
      <c r="B45" s="22"/>
      <c r="C45" s="23"/>
      <c r="D45" s="55"/>
      <c r="E45" s="144" t="s">
        <v>338</v>
      </c>
      <c r="F45" s="145"/>
      <c r="G45" s="145"/>
      <c r="H45" s="146"/>
      <c r="I45" s="79" t="s">
        <v>10</v>
      </c>
      <c r="J45" s="79" t="s">
        <v>130</v>
      </c>
      <c r="K45" s="78"/>
      <c r="L45" s="78"/>
      <c r="M45" s="78"/>
    </row>
    <row r="46" spans="1:13" ht="27.75" customHeight="1" x14ac:dyDescent="0.25">
      <c r="A46" s="70" t="s">
        <v>26</v>
      </c>
      <c r="B46" s="22"/>
      <c r="C46" s="25"/>
      <c r="D46" s="55"/>
      <c r="E46" s="144" t="s">
        <v>213</v>
      </c>
      <c r="F46" s="145"/>
      <c r="G46" s="145"/>
      <c r="H46" s="146"/>
      <c r="I46" s="24"/>
      <c r="J46" s="24"/>
    </row>
    <row r="47" spans="1:13" ht="39.75" customHeight="1" x14ac:dyDescent="0.25">
      <c r="A47" s="70" t="s">
        <v>27</v>
      </c>
      <c r="B47" s="22"/>
      <c r="C47" s="23"/>
      <c r="D47" s="55"/>
      <c r="E47" s="144" t="s">
        <v>214</v>
      </c>
      <c r="F47" s="145"/>
      <c r="G47" s="145"/>
      <c r="H47" s="146"/>
      <c r="I47" s="24"/>
      <c r="J47" s="24"/>
    </row>
    <row r="48" spans="1:13" ht="39" customHeight="1" x14ac:dyDescent="0.25">
      <c r="A48" s="70" t="s">
        <v>29</v>
      </c>
      <c r="B48" s="22"/>
      <c r="C48" s="23"/>
      <c r="D48" s="55"/>
      <c r="E48" s="144" t="s">
        <v>28</v>
      </c>
      <c r="F48" s="145"/>
      <c r="G48" s="145"/>
      <c r="H48" s="146"/>
      <c r="I48" s="24"/>
      <c r="J48" s="24"/>
    </row>
    <row r="49" spans="1:11" ht="44.45" customHeight="1" x14ac:dyDescent="0.25">
      <c r="A49" s="70" t="s">
        <v>17</v>
      </c>
      <c r="B49" s="22"/>
      <c r="C49" s="71" t="s">
        <v>23</v>
      </c>
      <c r="D49" s="47">
        <f>SUM(D45:D48)</f>
        <v>0</v>
      </c>
      <c r="E49" s="144" t="s">
        <v>20</v>
      </c>
      <c r="F49" s="145"/>
      <c r="G49" s="145"/>
      <c r="H49" s="146"/>
      <c r="I49" s="79" t="s">
        <v>10</v>
      </c>
      <c r="J49" s="79" t="s">
        <v>128</v>
      </c>
      <c r="K49" s="78"/>
    </row>
    <row r="50" spans="1:11" x14ac:dyDescent="0.25">
      <c r="C50" s="27"/>
      <c r="D50" s="27"/>
      <c r="E50" s="27"/>
      <c r="F50" s="18"/>
      <c r="G50" s="18"/>
      <c r="H50" s="18"/>
      <c r="I50" s="18"/>
      <c r="J50" s="24"/>
      <c r="K50" s="24"/>
    </row>
    <row r="51" spans="1:11" x14ac:dyDescent="0.25">
      <c r="A51" s="28" t="s">
        <v>117</v>
      </c>
      <c r="C51" s="27"/>
      <c r="D51" s="27"/>
      <c r="E51" s="27"/>
      <c r="F51" s="18"/>
      <c r="G51" s="18"/>
      <c r="H51" s="18"/>
      <c r="I51" s="18"/>
      <c r="J51" s="24"/>
      <c r="K51" s="24"/>
    </row>
    <row r="52" spans="1:11" ht="17.25" customHeight="1" x14ac:dyDescent="0.25">
      <c r="A52" t="s">
        <v>118</v>
      </c>
      <c r="C52" s="27"/>
      <c r="D52" s="56" t="e">
        <f>+D49/$D$17</f>
        <v>#DIV/0!</v>
      </c>
      <c r="E52" s="24" t="s">
        <v>10</v>
      </c>
      <c r="F52" s="24" t="s">
        <v>121</v>
      </c>
      <c r="H52" s="18"/>
      <c r="I52" s="18"/>
      <c r="J52" s="24"/>
      <c r="K52" s="24"/>
    </row>
    <row r="53" spans="1:11" ht="17.25" customHeight="1" x14ac:dyDescent="0.25">
      <c r="A53" t="s">
        <v>119</v>
      </c>
      <c r="C53" s="27"/>
      <c r="D53" s="56" t="e">
        <f>+D49/$D$20</f>
        <v>#DIV/0!</v>
      </c>
      <c r="E53" s="24" t="s">
        <v>10</v>
      </c>
      <c r="F53" s="24" t="s">
        <v>122</v>
      </c>
      <c r="H53" s="18"/>
      <c r="I53" s="18"/>
      <c r="J53" s="24"/>
      <c r="K53" s="24"/>
    </row>
    <row r="54" spans="1:11" ht="17.25" customHeight="1" x14ac:dyDescent="0.25">
      <c r="A54" t="s">
        <v>120</v>
      </c>
      <c r="C54" s="27"/>
      <c r="D54" s="56" t="e">
        <f>+D49/$D$26</f>
        <v>#DIV/0!</v>
      </c>
      <c r="E54" s="24" t="s">
        <v>10</v>
      </c>
      <c r="F54" s="24" t="s">
        <v>123</v>
      </c>
      <c r="H54" s="18"/>
      <c r="I54" s="18"/>
      <c r="J54" s="24"/>
      <c r="K54" s="24"/>
    </row>
    <row r="55" spans="1:11" ht="17.25" customHeight="1" x14ac:dyDescent="0.25">
      <c r="A55" t="s">
        <v>124</v>
      </c>
      <c r="C55" s="27"/>
      <c r="D55" s="56" t="e">
        <f>+D45/$D$17</f>
        <v>#DIV/0!</v>
      </c>
      <c r="E55" s="24" t="s">
        <v>10</v>
      </c>
      <c r="F55" s="24" t="s">
        <v>125</v>
      </c>
      <c r="H55" s="18"/>
      <c r="I55" s="18"/>
      <c r="J55" s="24"/>
      <c r="K55" s="24"/>
    </row>
    <row r="56" spans="1:11" ht="17.25" customHeight="1" x14ac:dyDescent="0.25">
      <c r="A56" t="s">
        <v>126</v>
      </c>
      <c r="D56" s="56" t="e">
        <f>+D45/D49</f>
        <v>#DIV/0!</v>
      </c>
      <c r="E56" s="24" t="s">
        <v>10</v>
      </c>
      <c r="F56" s="24" t="s">
        <v>127</v>
      </c>
      <c r="H56" s="24"/>
      <c r="I56" s="24"/>
      <c r="J56" s="24"/>
      <c r="K56" s="24"/>
    </row>
    <row r="57" spans="1:11" x14ac:dyDescent="0.25">
      <c r="F57" s="24"/>
      <c r="G57" s="24"/>
      <c r="H57" s="24"/>
      <c r="I57" s="24"/>
      <c r="J57" s="24"/>
      <c r="K57" s="24"/>
    </row>
    <row r="58" spans="1:11" ht="18.75" x14ac:dyDescent="0.3">
      <c r="A58" s="13" t="s">
        <v>30</v>
      </c>
      <c r="F58" s="24"/>
      <c r="G58" s="24"/>
      <c r="H58" s="24"/>
      <c r="I58" s="24"/>
      <c r="J58" s="24"/>
      <c r="K58" s="24"/>
    </row>
    <row r="59" spans="1:11" ht="80.25" customHeight="1" x14ac:dyDescent="0.25">
      <c r="A59" s="147" t="s">
        <v>342</v>
      </c>
      <c r="B59" s="148"/>
      <c r="C59" s="148"/>
      <c r="D59" s="148"/>
      <c r="E59" s="148"/>
      <c r="F59" s="148"/>
      <c r="G59" s="148"/>
      <c r="H59" s="149"/>
      <c r="I59" s="24"/>
      <c r="J59" s="24"/>
      <c r="K59" s="24"/>
    </row>
    <row r="60" spans="1:11" ht="51" customHeight="1" x14ac:dyDescent="0.25">
      <c r="A60" s="150" t="s">
        <v>32</v>
      </c>
      <c r="B60" s="150"/>
      <c r="C60" s="150"/>
      <c r="D60" s="150"/>
      <c r="E60" s="53" t="s">
        <v>2</v>
      </c>
      <c r="F60" s="54"/>
      <c r="H60" s="24"/>
      <c r="I60" s="24"/>
      <c r="J60" s="24"/>
      <c r="K60" s="24"/>
    </row>
    <row r="61" spans="1:11" x14ac:dyDescent="0.25">
      <c r="A61" s="21" t="s">
        <v>33</v>
      </c>
      <c r="B61" s="22"/>
      <c r="C61" s="23"/>
      <c r="D61" s="52"/>
      <c r="E61" s="24"/>
      <c r="F61" s="24"/>
      <c r="H61" s="24"/>
      <c r="I61" s="24"/>
      <c r="J61" s="24"/>
      <c r="K61" s="24"/>
    </row>
    <row r="62" spans="1:11" x14ac:dyDescent="0.25">
      <c r="A62" s="21" t="s">
        <v>34</v>
      </c>
      <c r="B62" s="22"/>
      <c r="C62" s="23"/>
      <c r="D62" s="52"/>
      <c r="E62" s="24"/>
      <c r="F62" s="24"/>
      <c r="H62" s="24"/>
      <c r="I62" s="24"/>
      <c r="J62" s="24"/>
      <c r="K62" s="24"/>
    </row>
    <row r="63" spans="1:11" x14ac:dyDescent="0.25">
      <c r="A63" s="21" t="s">
        <v>35</v>
      </c>
      <c r="B63" s="22"/>
      <c r="C63" s="23"/>
      <c r="D63" s="51">
        <f>+D61-D62</f>
        <v>0</v>
      </c>
      <c r="E63" s="24" t="s">
        <v>10</v>
      </c>
      <c r="F63" s="24" t="s">
        <v>43</v>
      </c>
      <c r="H63" s="24"/>
      <c r="I63" s="24"/>
      <c r="J63" s="24"/>
      <c r="K63" s="24"/>
    </row>
    <row r="64" spans="1:11" x14ac:dyDescent="0.25">
      <c r="A64" s="29"/>
      <c r="B64" s="29"/>
      <c r="C64" s="29"/>
      <c r="D64" s="29"/>
      <c r="E64" s="24"/>
      <c r="F64" s="24"/>
      <c r="G64" s="24"/>
      <c r="H64" s="24"/>
      <c r="I64" s="24"/>
      <c r="J64" s="24"/>
      <c r="K64" s="24"/>
    </row>
    <row r="65" spans="1:17" s="78" customFormat="1" ht="60" customHeight="1" x14ac:dyDescent="0.25">
      <c r="A65" s="70" t="s">
        <v>36</v>
      </c>
      <c r="B65" s="75"/>
      <c r="C65" s="76"/>
      <c r="D65" s="77"/>
      <c r="E65" s="144" t="s">
        <v>39</v>
      </c>
      <c r="F65" s="145"/>
      <c r="G65" s="145"/>
      <c r="H65" s="146"/>
      <c r="J65" s="79"/>
      <c r="K65" s="79"/>
      <c r="Q65" s="82"/>
    </row>
    <row r="66" spans="1:17" s="78" customFormat="1" ht="54.75" customHeight="1" x14ac:dyDescent="0.25">
      <c r="A66" s="70" t="s">
        <v>339</v>
      </c>
      <c r="B66" s="75"/>
      <c r="C66" s="76"/>
      <c r="D66" s="77"/>
      <c r="E66" s="144" t="s">
        <v>40</v>
      </c>
      <c r="F66" s="145"/>
      <c r="G66" s="145"/>
      <c r="H66" s="146"/>
      <c r="J66" s="79"/>
      <c r="K66" s="79"/>
    </row>
    <row r="67" spans="1:17" x14ac:dyDescent="0.25">
      <c r="A67" s="21" t="s">
        <v>37</v>
      </c>
      <c r="B67" s="22"/>
      <c r="C67" s="23"/>
      <c r="D67" s="51">
        <f>+D65+D66</f>
        <v>0</v>
      </c>
      <c r="E67" s="24" t="s">
        <v>10</v>
      </c>
      <c r="F67" s="24" t="s">
        <v>100</v>
      </c>
      <c r="G67" s="24"/>
      <c r="H67" s="24"/>
      <c r="J67" s="24"/>
      <c r="K67" s="24"/>
    </row>
    <row r="68" spans="1:17" x14ac:dyDescent="0.25">
      <c r="A68" s="29"/>
      <c r="B68" s="29"/>
      <c r="C68" s="29"/>
      <c r="D68" s="29"/>
      <c r="E68" s="29"/>
      <c r="F68" s="29"/>
      <c r="G68" s="29"/>
      <c r="H68" s="29"/>
      <c r="J68" s="24"/>
      <c r="K68" s="24"/>
    </row>
    <row r="69" spans="1:17" s="78" customFormat="1" ht="63.75" customHeight="1" x14ac:dyDescent="0.25">
      <c r="A69" s="70" t="s">
        <v>41</v>
      </c>
      <c r="B69" s="75"/>
      <c r="C69" s="76"/>
      <c r="D69" s="77"/>
      <c r="E69" s="144" t="s">
        <v>341</v>
      </c>
      <c r="F69" s="145"/>
      <c r="G69" s="145"/>
      <c r="H69" s="146"/>
      <c r="I69" s="79" t="s">
        <v>10</v>
      </c>
      <c r="J69" s="79" t="s">
        <v>101</v>
      </c>
    </row>
    <row r="70" spans="1:17" x14ac:dyDescent="0.25">
      <c r="F70" s="24"/>
      <c r="G70" s="24"/>
      <c r="H70" s="24"/>
      <c r="I70" s="24"/>
      <c r="J70" s="24"/>
      <c r="K70" s="24"/>
    </row>
    <row r="71" spans="1:17" x14ac:dyDescent="0.25">
      <c r="F71" s="24"/>
      <c r="G71" s="24"/>
      <c r="H71" s="24"/>
      <c r="I71" s="24"/>
      <c r="J71" s="24"/>
      <c r="K71" s="24"/>
    </row>
    <row r="72" spans="1:17" ht="18.75" x14ac:dyDescent="0.3">
      <c r="A72" s="13" t="s">
        <v>31</v>
      </c>
      <c r="F72" s="24"/>
      <c r="G72" s="24"/>
      <c r="H72" s="24"/>
      <c r="I72" s="24"/>
      <c r="J72" s="24"/>
      <c r="K72" s="24"/>
    </row>
    <row r="73" spans="1:17" ht="79.5" customHeight="1" x14ac:dyDescent="0.25">
      <c r="A73" s="147" t="s">
        <v>342</v>
      </c>
      <c r="B73" s="148"/>
      <c r="C73" s="148"/>
      <c r="D73" s="148"/>
      <c r="E73" s="148"/>
      <c r="F73" s="148"/>
      <c r="G73" s="148"/>
      <c r="H73" s="149"/>
      <c r="I73" s="24"/>
      <c r="J73" s="24"/>
      <c r="K73" s="24"/>
    </row>
    <row r="74" spans="1:17" ht="18.75" x14ac:dyDescent="0.3">
      <c r="A74" s="13"/>
      <c r="F74" s="24"/>
      <c r="G74" s="24"/>
      <c r="H74" s="24"/>
      <c r="I74" s="24"/>
      <c r="J74" s="24"/>
      <c r="K74" s="24"/>
    </row>
    <row r="75" spans="1:17" ht="28.35" customHeight="1" x14ac:dyDescent="0.25">
      <c r="A75" s="141" t="s">
        <v>44</v>
      </c>
      <c r="B75" s="142"/>
      <c r="C75" s="142"/>
      <c r="D75" s="142"/>
      <c r="E75" s="53" t="s">
        <v>2</v>
      </c>
      <c r="F75" s="54"/>
      <c r="J75" s="24"/>
      <c r="K75" s="24"/>
    </row>
    <row r="76" spans="1:17" x14ac:dyDescent="0.25">
      <c r="A76" s="21" t="s">
        <v>45</v>
      </c>
      <c r="B76" s="22"/>
      <c r="C76" s="23"/>
      <c r="D76" s="52"/>
      <c r="E76" s="24"/>
      <c r="F76" s="24"/>
      <c r="H76" s="24"/>
      <c r="I76" s="24"/>
      <c r="J76" s="24"/>
      <c r="K76" s="24"/>
    </row>
    <row r="77" spans="1:17" x14ac:dyDescent="0.25">
      <c r="A77" s="68" t="s">
        <v>340</v>
      </c>
      <c r="B77" s="22"/>
      <c r="C77" s="25"/>
      <c r="D77" s="52"/>
      <c r="E77" s="24"/>
      <c r="F77" s="24"/>
      <c r="H77" s="24"/>
      <c r="I77" s="24"/>
      <c r="J77" s="24"/>
      <c r="K77" s="24"/>
    </row>
    <row r="78" spans="1:17" x14ac:dyDescent="0.25">
      <c r="A78" s="21" t="s">
        <v>46</v>
      </c>
      <c r="B78" s="22"/>
      <c r="C78" s="23"/>
      <c r="D78" s="51">
        <f>+D76+D77</f>
        <v>0</v>
      </c>
      <c r="E78" s="24" t="s">
        <v>10</v>
      </c>
      <c r="F78" s="24" t="s">
        <v>100</v>
      </c>
      <c r="H78" s="24"/>
      <c r="I78" s="24"/>
      <c r="J78" s="24"/>
      <c r="K78" s="24"/>
    </row>
    <row r="79" spans="1:17" x14ac:dyDescent="0.25">
      <c r="A79" s="68" t="s">
        <v>47</v>
      </c>
      <c r="B79" s="22"/>
      <c r="C79" s="23"/>
      <c r="D79" s="52"/>
      <c r="E79" s="24"/>
      <c r="F79" s="24"/>
      <c r="H79" s="24"/>
      <c r="I79" s="24"/>
      <c r="J79" s="24"/>
      <c r="K79" s="24"/>
    </row>
    <row r="80" spans="1:17" x14ac:dyDescent="0.25">
      <c r="A80" s="68" t="s">
        <v>48</v>
      </c>
      <c r="B80" s="22"/>
      <c r="C80" s="23"/>
      <c r="D80" s="52"/>
      <c r="E80" s="24"/>
      <c r="F80" s="24"/>
      <c r="H80" s="24"/>
      <c r="I80" s="24"/>
      <c r="J80" s="24"/>
      <c r="K80" s="24"/>
    </row>
    <row r="81" spans="1:11" x14ac:dyDescent="0.25">
      <c r="A81" s="68" t="s">
        <v>49</v>
      </c>
      <c r="B81" s="22"/>
      <c r="C81" s="23"/>
      <c r="D81" s="52"/>
      <c r="E81" s="24"/>
      <c r="F81" s="24"/>
      <c r="H81" s="24"/>
      <c r="I81" s="24"/>
      <c r="J81" s="24"/>
      <c r="K81" s="24"/>
    </row>
    <row r="82" spans="1:11" x14ac:dyDescent="0.25">
      <c r="A82" s="68" t="s">
        <v>50</v>
      </c>
      <c r="B82" s="22"/>
      <c r="C82" s="23"/>
      <c r="D82" s="51">
        <f>SUM(D78:D81)</f>
        <v>0</v>
      </c>
      <c r="E82" s="24" t="s">
        <v>10</v>
      </c>
      <c r="F82" s="24" t="s">
        <v>101</v>
      </c>
      <c r="H82" s="24"/>
      <c r="I82" s="24"/>
      <c r="J82" s="24"/>
      <c r="K82" s="24"/>
    </row>
    <row r="83" spans="1:11" x14ac:dyDescent="0.25">
      <c r="A83" s="69"/>
      <c r="D83" s="26"/>
      <c r="E83" s="26"/>
      <c r="F83" s="24"/>
      <c r="G83" s="24"/>
      <c r="H83" s="24"/>
      <c r="I83" s="24"/>
      <c r="J83" s="24"/>
      <c r="K83" s="24"/>
    </row>
    <row r="84" spans="1:11" x14ac:dyDescent="0.25">
      <c r="A84" s="30" t="s">
        <v>117</v>
      </c>
      <c r="D84" s="26"/>
      <c r="E84" s="26"/>
      <c r="F84" s="24"/>
      <c r="G84" s="24"/>
      <c r="H84" s="24"/>
      <c r="I84" s="24"/>
      <c r="J84" s="24"/>
      <c r="K84" s="24"/>
    </row>
    <row r="85" spans="1:11" x14ac:dyDescent="0.25">
      <c r="A85" s="69" t="s">
        <v>215</v>
      </c>
      <c r="D85" s="56" t="e">
        <f>+D78/(D63+D67)</f>
        <v>#DIV/0!</v>
      </c>
      <c r="E85" s="24" t="s">
        <v>10</v>
      </c>
      <c r="F85" s="24" t="s">
        <v>43</v>
      </c>
      <c r="H85" s="24"/>
      <c r="I85" s="24"/>
      <c r="J85" s="24"/>
      <c r="K85" s="24"/>
    </row>
    <row r="86" spans="1:11" x14ac:dyDescent="0.25">
      <c r="A86" s="69" t="s">
        <v>129</v>
      </c>
      <c r="D86" s="56" t="e">
        <f>+D69/D82</f>
        <v>#DIV/0!</v>
      </c>
      <c r="E86" s="24" t="s">
        <v>10</v>
      </c>
      <c r="F86" s="24" t="s">
        <v>38</v>
      </c>
      <c r="H86" s="24"/>
      <c r="I86" s="24"/>
      <c r="J86" s="24"/>
      <c r="K86" s="24"/>
    </row>
    <row r="87" spans="1:11" x14ac:dyDescent="0.25">
      <c r="F87" s="24"/>
      <c r="G87" s="24"/>
      <c r="H87" s="24"/>
      <c r="I87" s="24"/>
      <c r="J87" s="24"/>
      <c r="K87" s="24"/>
    </row>
    <row r="88" spans="1:11" x14ac:dyDescent="0.25">
      <c r="F88" s="24"/>
      <c r="G88" s="24"/>
      <c r="H88" s="24"/>
      <c r="I88" s="24"/>
      <c r="J88" s="24"/>
      <c r="K88" s="24"/>
    </row>
    <row r="89" spans="1:11" ht="18.75" x14ac:dyDescent="0.3">
      <c r="A89" s="13" t="s">
        <v>51</v>
      </c>
      <c r="F89" s="24"/>
      <c r="G89" s="24"/>
      <c r="H89" s="24"/>
      <c r="I89" s="24"/>
      <c r="J89" s="24"/>
      <c r="K89" s="24"/>
    </row>
    <row r="90" spans="1:11" ht="24.6" customHeight="1" x14ac:dyDescent="0.25">
      <c r="A90" s="141" t="s">
        <v>52</v>
      </c>
      <c r="B90" s="142"/>
      <c r="C90" s="142"/>
      <c r="D90" s="143"/>
      <c r="E90" s="53" t="s">
        <v>2</v>
      </c>
      <c r="F90" s="54"/>
      <c r="G90" s="24"/>
      <c r="H90" s="24"/>
      <c r="I90" s="24"/>
      <c r="J90" s="24"/>
      <c r="K90" s="24"/>
    </row>
    <row r="91" spans="1:11" ht="94.5" customHeight="1" x14ac:dyDescent="0.25">
      <c r="A91" s="70" t="s">
        <v>343</v>
      </c>
      <c r="B91" s="75"/>
      <c r="C91" s="76"/>
      <c r="D91" s="83"/>
      <c r="E91" s="144" t="s">
        <v>346</v>
      </c>
      <c r="F91" s="145"/>
      <c r="G91" s="145"/>
      <c r="H91" s="146"/>
      <c r="I91" s="79" t="s">
        <v>10</v>
      </c>
      <c r="J91" s="79" t="s">
        <v>42</v>
      </c>
    </row>
    <row r="92" spans="1:11" ht="37.5" customHeight="1" x14ac:dyDescent="0.25">
      <c r="A92" s="70" t="s">
        <v>344</v>
      </c>
      <c r="B92" s="75"/>
      <c r="C92" s="71"/>
      <c r="D92" s="83"/>
      <c r="E92" s="144" t="s">
        <v>345</v>
      </c>
      <c r="F92" s="145"/>
      <c r="G92" s="145"/>
      <c r="H92" s="146"/>
      <c r="I92" s="79" t="s">
        <v>10</v>
      </c>
      <c r="J92" s="79" t="s">
        <v>42</v>
      </c>
    </row>
    <row r="93" spans="1:11" x14ac:dyDescent="0.25">
      <c r="F93" s="24"/>
      <c r="G93" s="24"/>
      <c r="H93" s="24"/>
      <c r="I93" s="24"/>
      <c r="J93" s="24"/>
      <c r="K93" s="24"/>
    </row>
    <row r="94" spans="1:11" x14ac:dyDescent="0.25">
      <c r="F94" s="24"/>
      <c r="G94" s="24"/>
      <c r="H94" s="24"/>
      <c r="I94" s="24"/>
      <c r="J94" s="24"/>
      <c r="K94" s="24"/>
    </row>
    <row r="95" spans="1:11" x14ac:dyDescent="0.25">
      <c r="F95" s="24"/>
      <c r="G95" s="24"/>
      <c r="H95" s="24"/>
      <c r="I95" s="24"/>
      <c r="J95" s="24"/>
      <c r="K95" s="24"/>
    </row>
    <row r="96" spans="1:11" x14ac:dyDescent="0.25">
      <c r="F96" s="24"/>
      <c r="G96" s="24"/>
      <c r="H96" s="24"/>
      <c r="I96" s="24"/>
      <c r="J96" s="24"/>
      <c r="K96" s="24"/>
    </row>
    <row r="97" spans="6:11" x14ac:dyDescent="0.25">
      <c r="F97" s="24"/>
      <c r="G97" s="24"/>
      <c r="H97" s="24"/>
      <c r="I97" s="24"/>
      <c r="J97" s="24"/>
      <c r="K97" s="24"/>
    </row>
    <row r="98" spans="6:11" x14ac:dyDescent="0.25">
      <c r="F98" s="24"/>
      <c r="G98" s="24"/>
      <c r="H98" s="24"/>
      <c r="I98" s="24"/>
      <c r="J98" s="24"/>
      <c r="K98" s="24"/>
    </row>
    <row r="99" spans="6:11" x14ac:dyDescent="0.25">
      <c r="F99" s="24"/>
      <c r="G99" s="24"/>
      <c r="H99" s="24"/>
      <c r="I99" s="24"/>
      <c r="J99" s="24"/>
      <c r="K99" s="24"/>
    </row>
    <row r="100" spans="6:11" x14ac:dyDescent="0.25">
      <c r="F100" s="24"/>
      <c r="G100" s="24"/>
      <c r="H100" s="24"/>
      <c r="I100" s="24"/>
      <c r="J100" s="24"/>
      <c r="K100" s="24"/>
    </row>
    <row r="101" spans="6:11" x14ac:dyDescent="0.25">
      <c r="F101" s="24"/>
      <c r="G101" s="24"/>
      <c r="H101" s="24"/>
      <c r="I101" s="24"/>
      <c r="J101" s="24"/>
      <c r="K101" s="24"/>
    </row>
    <row r="102" spans="6:11" x14ac:dyDescent="0.25">
      <c r="F102" s="24"/>
      <c r="G102" s="24"/>
      <c r="H102" s="24"/>
      <c r="I102" s="24"/>
      <c r="J102" s="24"/>
      <c r="K102" s="24"/>
    </row>
    <row r="103" spans="6:11" x14ac:dyDescent="0.25">
      <c r="F103" s="24"/>
      <c r="G103" s="24"/>
      <c r="H103" s="24"/>
      <c r="I103" s="24"/>
      <c r="J103" s="24"/>
      <c r="K103" s="24"/>
    </row>
    <row r="104" spans="6:11" x14ac:dyDescent="0.25">
      <c r="F104" s="24"/>
      <c r="G104" s="24"/>
      <c r="H104" s="24"/>
      <c r="I104" s="24"/>
      <c r="J104" s="24"/>
      <c r="K104" s="24"/>
    </row>
    <row r="105" spans="6:11" x14ac:dyDescent="0.25">
      <c r="F105" s="24"/>
      <c r="G105" s="24"/>
      <c r="H105" s="24"/>
      <c r="I105" s="24"/>
      <c r="J105" s="24"/>
      <c r="K105" s="24"/>
    </row>
    <row r="106" spans="6:11" x14ac:dyDescent="0.25">
      <c r="F106" s="24"/>
      <c r="G106" s="24"/>
      <c r="H106" s="24"/>
      <c r="I106" s="24"/>
      <c r="J106" s="24"/>
      <c r="K106" s="24"/>
    </row>
    <row r="107" spans="6:11" x14ac:dyDescent="0.25">
      <c r="F107" s="24"/>
      <c r="G107" s="24"/>
      <c r="H107" s="24"/>
      <c r="I107" s="24"/>
      <c r="J107" s="24"/>
      <c r="K107" s="24"/>
    </row>
    <row r="108" spans="6:11" x14ac:dyDescent="0.25">
      <c r="F108" s="24"/>
      <c r="G108" s="24"/>
      <c r="H108" s="24"/>
      <c r="I108" s="24"/>
      <c r="J108" s="24"/>
      <c r="K108" s="24"/>
    </row>
    <row r="109" spans="6:11" x14ac:dyDescent="0.25">
      <c r="F109" s="24"/>
      <c r="G109" s="24"/>
      <c r="H109" s="24"/>
      <c r="I109" s="24"/>
      <c r="J109" s="24"/>
      <c r="K109" s="24"/>
    </row>
    <row r="110" spans="6:11" x14ac:dyDescent="0.25">
      <c r="F110" s="24"/>
      <c r="G110" s="24"/>
      <c r="H110" s="24"/>
      <c r="I110" s="24"/>
      <c r="J110" s="24"/>
      <c r="K110" s="24"/>
    </row>
    <row r="111" spans="6:11" x14ac:dyDescent="0.25">
      <c r="F111" s="24"/>
      <c r="G111" s="24"/>
      <c r="H111" s="24"/>
      <c r="I111" s="24"/>
      <c r="J111" s="24"/>
      <c r="K111" s="24"/>
    </row>
    <row r="112" spans="6:11" x14ac:dyDescent="0.25">
      <c r="F112" s="24"/>
      <c r="G112" s="24"/>
      <c r="H112" s="24"/>
      <c r="I112" s="24"/>
      <c r="J112" s="24"/>
      <c r="K112" s="24"/>
    </row>
    <row r="113" spans="6:11" x14ac:dyDescent="0.25">
      <c r="F113" s="24"/>
      <c r="G113" s="24"/>
      <c r="H113" s="24"/>
      <c r="I113" s="24"/>
      <c r="J113" s="24"/>
      <c r="K113" s="24"/>
    </row>
    <row r="114" spans="6:11" x14ac:dyDescent="0.25">
      <c r="F114" s="24"/>
      <c r="G114" s="24"/>
      <c r="H114" s="24"/>
      <c r="I114" s="24"/>
      <c r="J114" s="24"/>
      <c r="K114" s="24"/>
    </row>
    <row r="115" spans="6:11" x14ac:dyDescent="0.25">
      <c r="F115" s="24"/>
      <c r="G115" s="24"/>
      <c r="H115" s="24"/>
      <c r="I115" s="24"/>
      <c r="J115" s="24"/>
      <c r="K115" s="24"/>
    </row>
    <row r="116" spans="6:11" x14ac:dyDescent="0.25">
      <c r="F116" s="24"/>
      <c r="G116" s="24"/>
      <c r="H116" s="24"/>
      <c r="I116" s="24"/>
      <c r="J116" s="24"/>
      <c r="K116" s="24"/>
    </row>
    <row r="117" spans="6:11" x14ac:dyDescent="0.25">
      <c r="F117" s="24"/>
      <c r="G117" s="24"/>
      <c r="H117" s="24"/>
      <c r="I117" s="24"/>
      <c r="J117" s="24"/>
      <c r="K117" s="24"/>
    </row>
  </sheetData>
  <mergeCells count="23">
    <mergeCell ref="E6:H6"/>
    <mergeCell ref="E33:H33"/>
    <mergeCell ref="A44:E44"/>
    <mergeCell ref="A24:E24"/>
    <mergeCell ref="A30:E30"/>
    <mergeCell ref="A16:E16"/>
    <mergeCell ref="E31:H31"/>
    <mergeCell ref="E32:H32"/>
    <mergeCell ref="E45:H45"/>
    <mergeCell ref="E46:H46"/>
    <mergeCell ref="E47:H47"/>
    <mergeCell ref="E69:H69"/>
    <mergeCell ref="A60:D60"/>
    <mergeCell ref="A75:D75"/>
    <mergeCell ref="A90:D90"/>
    <mergeCell ref="E91:H91"/>
    <mergeCell ref="E92:H92"/>
    <mergeCell ref="E48:H48"/>
    <mergeCell ref="E49:H49"/>
    <mergeCell ref="E65:H65"/>
    <mergeCell ref="E66:H66"/>
    <mergeCell ref="A73:H73"/>
    <mergeCell ref="A59:H59"/>
  </mergeCells>
  <dataValidations disablePrompts="1" count="1">
    <dataValidation type="list" allowBlank="1" showInputMessage="1" showErrorMessage="1" sqref="G16 G24 G30 G44 F60 F75 F90" xr:uid="{00000000-0002-0000-0000-000000000000}">
      <formula1>$E$8:$E$11</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3:K46"/>
  <sheetViews>
    <sheetView showGridLines="0" zoomScaleNormal="100" workbookViewId="0"/>
  </sheetViews>
  <sheetFormatPr defaultColWidth="8.85546875" defaultRowHeight="15" x14ac:dyDescent="0.25"/>
  <cols>
    <col min="1" max="1" width="27.140625" customWidth="1"/>
    <col min="4" max="4" width="19.7109375" bestFit="1" customWidth="1"/>
    <col min="5" max="5" width="12.140625" customWidth="1"/>
    <col min="7" max="7" width="10.7109375" customWidth="1"/>
    <col min="9" max="9" width="7.7109375" customWidth="1"/>
  </cols>
  <sheetData>
    <row r="3" spans="1:11" ht="18.75" x14ac:dyDescent="0.4">
      <c r="E3" s="1" t="s">
        <v>0</v>
      </c>
    </row>
    <row r="5" spans="1:11" ht="18.75" x14ac:dyDescent="0.4">
      <c r="E5" s="1" t="s">
        <v>1</v>
      </c>
    </row>
    <row r="6" spans="1:11" ht="15.75" x14ac:dyDescent="0.25">
      <c r="E6" s="151" t="s">
        <v>201</v>
      </c>
      <c r="F6" s="151"/>
      <c r="G6" s="151"/>
      <c r="H6" s="151"/>
    </row>
    <row r="7" spans="1:11" x14ac:dyDescent="0.25">
      <c r="E7" s="10" t="s">
        <v>2</v>
      </c>
      <c r="F7" s="2"/>
      <c r="G7" s="2"/>
      <c r="H7" s="3"/>
    </row>
    <row r="8" spans="1:11" x14ac:dyDescent="0.25">
      <c r="E8" s="4" t="s">
        <v>3</v>
      </c>
      <c r="F8" s="5"/>
      <c r="G8" s="5"/>
      <c r="H8" s="6"/>
    </row>
    <row r="9" spans="1:11" x14ac:dyDescent="0.25">
      <c r="E9" s="4" t="s">
        <v>216</v>
      </c>
      <c r="F9" s="5"/>
      <c r="G9" s="5"/>
      <c r="H9" s="6"/>
    </row>
    <row r="10" spans="1:11" x14ac:dyDescent="0.25">
      <c r="E10" s="4" t="s">
        <v>4</v>
      </c>
      <c r="F10" s="5"/>
      <c r="G10" s="5"/>
      <c r="H10" s="6"/>
    </row>
    <row r="11" spans="1:11" x14ac:dyDescent="0.25">
      <c r="E11" s="7" t="s">
        <v>5</v>
      </c>
      <c r="F11" s="8"/>
      <c r="G11" s="8"/>
      <c r="H11" s="9"/>
    </row>
    <row r="13" spans="1:11" ht="18.75" x14ac:dyDescent="0.3">
      <c r="A13" s="12" t="s">
        <v>53</v>
      </c>
    </row>
    <row r="15" spans="1:11" ht="18.75" x14ac:dyDescent="0.3">
      <c r="A15" s="13" t="s">
        <v>54</v>
      </c>
    </row>
    <row r="16" spans="1:11" s="78" customFormat="1" ht="84" customHeight="1" x14ac:dyDescent="0.25">
      <c r="A16" s="152" t="s">
        <v>212</v>
      </c>
      <c r="B16" s="153"/>
      <c r="C16" s="153"/>
      <c r="D16" s="153"/>
      <c r="E16" s="154"/>
      <c r="F16" s="53" t="s">
        <v>2</v>
      </c>
      <c r="G16" s="54"/>
      <c r="J16" s="79"/>
      <c r="K16" s="79"/>
    </row>
    <row r="17" spans="1:11" ht="22.35" customHeight="1" x14ac:dyDescent="0.25">
      <c r="A17" s="31" t="s">
        <v>57</v>
      </c>
      <c r="B17" s="32"/>
      <c r="C17" s="32"/>
      <c r="D17" s="33"/>
      <c r="E17" s="57"/>
      <c r="F17" s="48"/>
      <c r="G17" s="49"/>
      <c r="H17" s="50"/>
      <c r="I17" s="24"/>
      <c r="J17" s="24"/>
      <c r="K17" s="24"/>
    </row>
    <row r="18" spans="1:11" s="78" customFormat="1" ht="34.35" customHeight="1" x14ac:dyDescent="0.25">
      <c r="A18" s="70" t="s">
        <v>55</v>
      </c>
      <c r="B18" s="75"/>
      <c r="C18" s="76"/>
      <c r="D18" s="84"/>
      <c r="E18" s="144" t="s">
        <v>56</v>
      </c>
      <c r="F18" s="145"/>
      <c r="G18" s="145"/>
      <c r="H18" s="146"/>
      <c r="I18" s="79" t="s">
        <v>10</v>
      </c>
      <c r="J18" s="79" t="s">
        <v>102</v>
      </c>
    </row>
    <row r="19" spans="1:11" s="78" customFormat="1" ht="10.5" customHeight="1" x14ac:dyDescent="0.25">
      <c r="A19" s="85"/>
      <c r="B19" s="86"/>
      <c r="C19" s="86"/>
      <c r="D19" s="86"/>
      <c r="E19" s="87"/>
      <c r="F19" s="87"/>
      <c r="G19" s="87"/>
      <c r="H19" s="87"/>
    </row>
    <row r="20" spans="1:11" s="78" customFormat="1" ht="94.5" customHeight="1" x14ac:dyDescent="0.25">
      <c r="A20" s="70" t="s">
        <v>58</v>
      </c>
      <c r="B20" s="75"/>
      <c r="C20" s="76"/>
      <c r="D20" s="84"/>
      <c r="E20" s="144" t="s">
        <v>347</v>
      </c>
      <c r="F20" s="145"/>
      <c r="G20" s="145"/>
      <c r="H20" s="146"/>
      <c r="I20" s="79" t="s">
        <v>10</v>
      </c>
      <c r="J20" s="79" t="s">
        <v>102</v>
      </c>
    </row>
    <row r="21" spans="1:11" x14ac:dyDescent="0.25">
      <c r="F21" s="24"/>
      <c r="G21" s="24"/>
      <c r="H21" s="24"/>
      <c r="I21" s="24"/>
      <c r="J21" s="24"/>
      <c r="K21" s="24"/>
    </row>
    <row r="22" spans="1:11" x14ac:dyDescent="0.25">
      <c r="A22" s="28" t="s">
        <v>117</v>
      </c>
      <c r="F22" s="24"/>
      <c r="G22" s="24"/>
      <c r="H22" s="24"/>
      <c r="I22" s="24"/>
      <c r="J22" s="24"/>
      <c r="K22" s="24"/>
    </row>
    <row r="23" spans="1:11" x14ac:dyDescent="0.25">
      <c r="A23" t="s">
        <v>132</v>
      </c>
      <c r="D23" s="56" t="e">
        <f>+D18/D20</f>
        <v>#DIV/0!</v>
      </c>
      <c r="E23" s="24" t="s">
        <v>10</v>
      </c>
      <c r="F23" s="24" t="s">
        <v>131</v>
      </c>
      <c r="H23" s="24"/>
      <c r="I23" s="24"/>
      <c r="J23" s="24"/>
      <c r="K23" s="24"/>
    </row>
    <row r="24" spans="1:11" x14ac:dyDescent="0.25">
      <c r="F24" s="24"/>
      <c r="G24" s="24"/>
      <c r="H24" s="24"/>
      <c r="I24" s="24"/>
      <c r="J24" s="24"/>
      <c r="K24" s="24"/>
    </row>
    <row r="25" spans="1:11" x14ac:dyDescent="0.25">
      <c r="F25" s="24"/>
      <c r="G25" s="24"/>
      <c r="H25" s="24"/>
      <c r="I25" s="24"/>
      <c r="J25" s="24"/>
      <c r="K25" s="24"/>
    </row>
    <row r="26" spans="1:11" ht="18.75" x14ac:dyDescent="0.3">
      <c r="A26" s="13" t="s">
        <v>59</v>
      </c>
      <c r="F26" s="24"/>
      <c r="G26" s="24"/>
      <c r="H26" s="24"/>
      <c r="I26" s="24"/>
      <c r="J26" s="24"/>
      <c r="K26" s="24"/>
    </row>
    <row r="27" spans="1:11" s="78" customFormat="1" ht="148.5" customHeight="1" x14ac:dyDescent="0.25">
      <c r="A27" s="152" t="s">
        <v>348</v>
      </c>
      <c r="B27" s="153"/>
      <c r="C27" s="153"/>
      <c r="D27" s="153"/>
      <c r="E27" s="154"/>
      <c r="F27" s="53" t="s">
        <v>2</v>
      </c>
      <c r="G27" s="54"/>
      <c r="H27" s="79"/>
      <c r="I27" s="79"/>
      <c r="J27" s="79"/>
      <c r="K27" s="79"/>
    </row>
    <row r="28" spans="1:11" s="78" customFormat="1" ht="65.25" customHeight="1" x14ac:dyDescent="0.25">
      <c r="A28" s="152" t="s">
        <v>60</v>
      </c>
      <c r="B28" s="153"/>
      <c r="C28" s="154"/>
      <c r="D28" s="77"/>
      <c r="E28" s="144" t="s">
        <v>61</v>
      </c>
      <c r="F28" s="145"/>
      <c r="G28" s="145"/>
      <c r="H28" s="146"/>
      <c r="J28" s="79"/>
      <c r="K28" s="79"/>
    </row>
    <row r="29" spans="1:11" s="78" customFormat="1" ht="38.25" customHeight="1" x14ac:dyDescent="0.25">
      <c r="A29" s="152" t="s">
        <v>62</v>
      </c>
      <c r="B29" s="153"/>
      <c r="C29" s="154"/>
      <c r="D29" s="77"/>
      <c r="E29" s="144" t="s">
        <v>65</v>
      </c>
      <c r="F29" s="145"/>
      <c r="G29" s="145"/>
      <c r="H29" s="146"/>
      <c r="J29" s="79"/>
      <c r="K29" s="79"/>
    </row>
    <row r="30" spans="1:11" x14ac:dyDescent="0.25">
      <c r="A30" s="141" t="s">
        <v>63</v>
      </c>
      <c r="B30" s="142"/>
      <c r="C30" s="143"/>
      <c r="D30" s="34" t="e">
        <f>+D28/D29</f>
        <v>#DIV/0!</v>
      </c>
      <c r="E30" s="24" t="s">
        <v>10</v>
      </c>
      <c r="F30" s="24" t="s">
        <v>64</v>
      </c>
      <c r="G30" s="24"/>
      <c r="H30" s="24"/>
      <c r="J30" s="24"/>
      <c r="K30" s="24"/>
    </row>
    <row r="31" spans="1:11" x14ac:dyDescent="0.25">
      <c r="F31" s="24"/>
      <c r="G31" s="24"/>
      <c r="H31" s="24"/>
      <c r="I31" s="24"/>
      <c r="J31" s="24"/>
      <c r="K31" s="24"/>
    </row>
    <row r="32" spans="1:11" x14ac:dyDescent="0.25">
      <c r="F32" s="24"/>
      <c r="G32" s="24"/>
      <c r="H32" s="24"/>
      <c r="I32" s="24"/>
      <c r="J32" s="24"/>
      <c r="K32" s="24"/>
    </row>
    <row r="33" spans="1:11" ht="18.75" x14ac:dyDescent="0.3">
      <c r="A33" s="13" t="s">
        <v>66</v>
      </c>
      <c r="F33" s="24"/>
      <c r="G33" s="24"/>
      <c r="H33" s="24"/>
      <c r="I33" s="24"/>
      <c r="J33" s="24"/>
      <c r="K33" s="24"/>
    </row>
    <row r="34" spans="1:11" s="78" customFormat="1" ht="114" customHeight="1" x14ac:dyDescent="0.25">
      <c r="A34" s="152" t="s">
        <v>349</v>
      </c>
      <c r="B34" s="153"/>
      <c r="C34" s="153"/>
      <c r="D34" s="153"/>
      <c r="E34" s="154"/>
      <c r="F34" s="53" t="s">
        <v>2</v>
      </c>
      <c r="G34" s="54"/>
      <c r="H34" s="79"/>
      <c r="I34" s="79"/>
      <c r="J34" s="79"/>
      <c r="K34" s="79"/>
    </row>
    <row r="35" spans="1:11" x14ac:dyDescent="0.25">
      <c r="A35" s="14" t="s">
        <v>67</v>
      </c>
      <c r="F35" s="24"/>
      <c r="G35" s="24"/>
      <c r="H35" s="24"/>
      <c r="I35" s="24"/>
      <c r="J35" s="24"/>
      <c r="K35" s="24"/>
    </row>
    <row r="36" spans="1:11" s="78" customFormat="1" ht="50.1" customHeight="1" x14ac:dyDescent="0.25">
      <c r="A36" s="152" t="s">
        <v>68</v>
      </c>
      <c r="B36" s="153"/>
      <c r="C36" s="153"/>
      <c r="D36" s="153"/>
      <c r="E36" s="154"/>
      <c r="F36" s="53" t="s">
        <v>2</v>
      </c>
      <c r="G36" s="54"/>
      <c r="H36" s="79"/>
      <c r="I36" s="79"/>
      <c r="J36" s="79"/>
      <c r="K36" s="79"/>
    </row>
    <row r="37" spans="1:11" s="78" customFormat="1" ht="18" customHeight="1" x14ac:dyDescent="0.25">
      <c r="A37" s="152" t="s">
        <v>69</v>
      </c>
      <c r="B37" s="153"/>
      <c r="C37" s="154"/>
      <c r="D37" s="88"/>
      <c r="E37" s="79"/>
      <c r="F37" s="79"/>
      <c r="H37" s="79"/>
      <c r="I37" s="79"/>
      <c r="J37" s="79"/>
      <c r="K37" s="79"/>
    </row>
    <row r="38" spans="1:11" s="78" customFormat="1" ht="18" customHeight="1" x14ac:dyDescent="0.25">
      <c r="A38" s="152" t="s">
        <v>70</v>
      </c>
      <c r="B38" s="153"/>
      <c r="C38" s="154"/>
      <c r="D38" s="88"/>
      <c r="E38" s="79"/>
      <c r="F38" s="79"/>
      <c r="H38" s="79"/>
      <c r="I38" s="79"/>
      <c r="J38" s="79"/>
      <c r="K38" s="79"/>
    </row>
    <row r="39" spans="1:11" s="78" customFormat="1" x14ac:dyDescent="0.25">
      <c r="A39" s="152" t="s">
        <v>71</v>
      </c>
      <c r="B39" s="153"/>
      <c r="C39" s="154"/>
      <c r="D39" s="89" t="e">
        <f>+D37/D38</f>
        <v>#DIV/0!</v>
      </c>
      <c r="E39" s="79" t="s">
        <v>10</v>
      </c>
      <c r="F39" s="79" t="s">
        <v>72</v>
      </c>
      <c r="H39" s="79"/>
      <c r="I39" s="79"/>
      <c r="J39" s="79"/>
      <c r="K39" s="79"/>
    </row>
    <row r="40" spans="1:11" s="78" customFormat="1" x14ac:dyDescent="0.25">
      <c r="A40" s="90" t="s">
        <v>73</v>
      </c>
      <c r="F40" s="79"/>
      <c r="G40" s="79"/>
      <c r="H40" s="79"/>
      <c r="I40" s="79"/>
      <c r="J40" s="79"/>
      <c r="K40" s="79"/>
    </row>
    <row r="41" spans="1:11" s="78" customFormat="1" ht="57.6" customHeight="1" x14ac:dyDescent="0.25">
      <c r="A41" s="152" t="s">
        <v>74</v>
      </c>
      <c r="B41" s="153"/>
      <c r="C41" s="153"/>
      <c r="D41" s="153"/>
      <c r="E41" s="154"/>
      <c r="F41" s="53" t="s">
        <v>2</v>
      </c>
      <c r="G41" s="54"/>
      <c r="H41" s="79"/>
      <c r="I41" s="79"/>
      <c r="J41" s="79"/>
      <c r="K41" s="79"/>
    </row>
    <row r="42" spans="1:11" s="78" customFormat="1" x14ac:dyDescent="0.25">
      <c r="A42" s="152" t="s">
        <v>75</v>
      </c>
      <c r="B42" s="153"/>
      <c r="C42" s="154"/>
      <c r="D42" s="88"/>
      <c r="E42" s="79"/>
      <c r="F42" s="79"/>
      <c r="G42" s="79"/>
      <c r="H42" s="79"/>
      <c r="I42" s="79"/>
      <c r="J42" s="79"/>
      <c r="K42" s="79"/>
    </row>
    <row r="43" spans="1:11" s="78" customFormat="1" x14ac:dyDescent="0.25">
      <c r="A43" s="152" t="s">
        <v>76</v>
      </c>
      <c r="B43" s="153"/>
      <c r="C43" s="154"/>
      <c r="D43" s="91">
        <f>+D18</f>
        <v>0</v>
      </c>
      <c r="E43" s="79"/>
      <c r="F43" s="79"/>
      <c r="G43" s="79"/>
      <c r="H43" s="79"/>
      <c r="I43" s="79"/>
      <c r="J43" s="79"/>
      <c r="K43" s="79"/>
    </row>
    <row r="44" spans="1:11" s="78" customFormat="1" x14ac:dyDescent="0.25">
      <c r="A44" s="152" t="s">
        <v>77</v>
      </c>
      <c r="B44" s="153"/>
      <c r="C44" s="154"/>
      <c r="D44" s="91">
        <f>+D42-D43</f>
        <v>0</v>
      </c>
      <c r="E44" s="79"/>
      <c r="F44" s="79"/>
      <c r="G44" s="79"/>
      <c r="H44" s="79"/>
      <c r="I44" s="79"/>
      <c r="J44" s="79"/>
      <c r="K44" s="79"/>
    </row>
    <row r="45" spans="1:11" s="78" customFormat="1" x14ac:dyDescent="0.25">
      <c r="A45" s="152" t="s">
        <v>133</v>
      </c>
      <c r="B45" s="153"/>
      <c r="C45" s="154"/>
      <c r="D45" s="92" t="e">
        <f>+D44/D42</f>
        <v>#DIV/0!</v>
      </c>
      <c r="E45" s="79" t="s">
        <v>10</v>
      </c>
      <c r="F45" s="79" t="s">
        <v>72</v>
      </c>
      <c r="G45" s="79"/>
      <c r="H45" s="79"/>
      <c r="I45" s="79"/>
      <c r="J45" s="79"/>
      <c r="K45" s="79"/>
    </row>
    <row r="46" spans="1:11" x14ac:dyDescent="0.25">
      <c r="F46" s="24"/>
      <c r="G46" s="24"/>
      <c r="H46" s="24"/>
      <c r="I46" s="24"/>
      <c r="J46" s="24"/>
      <c r="K46" s="24"/>
    </row>
  </sheetData>
  <mergeCells count="20">
    <mergeCell ref="E29:H29"/>
    <mergeCell ref="E6:H6"/>
    <mergeCell ref="A37:C37"/>
    <mergeCell ref="A38:C38"/>
    <mergeCell ref="A45:C45"/>
    <mergeCell ref="A41:E41"/>
    <mergeCell ref="A42:C42"/>
    <mergeCell ref="A43:C43"/>
    <mergeCell ref="A16:E16"/>
    <mergeCell ref="A27:E27"/>
    <mergeCell ref="E20:H20"/>
    <mergeCell ref="E18:H18"/>
    <mergeCell ref="E28:H28"/>
    <mergeCell ref="A28:C28"/>
    <mergeCell ref="A39:C39"/>
    <mergeCell ref="A30:C30"/>
    <mergeCell ref="A34:E34"/>
    <mergeCell ref="A36:E36"/>
    <mergeCell ref="A44:C44"/>
    <mergeCell ref="A29:C29"/>
  </mergeCells>
  <dataValidations count="1">
    <dataValidation type="list" allowBlank="1" showInputMessage="1" showErrorMessage="1" sqref="G16 G27 G34 G36 G41" xr:uid="{00000000-0002-0000-0100-000000000000}">
      <formula1>$E$8:$E$11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3:I27"/>
  <sheetViews>
    <sheetView showGridLines="0" zoomScaleNormal="100" workbookViewId="0"/>
  </sheetViews>
  <sheetFormatPr defaultColWidth="8.85546875" defaultRowHeight="15" x14ac:dyDescent="0.25"/>
  <cols>
    <col min="1" max="1" width="27.140625" customWidth="1"/>
    <col min="4" max="4" width="19.7109375" bestFit="1" customWidth="1"/>
    <col min="5" max="8" width="12.140625" customWidth="1"/>
    <col min="9" max="9" width="7.7109375" customWidth="1"/>
  </cols>
  <sheetData>
    <row r="3" spans="1:8" ht="18.75" x14ac:dyDescent="0.4">
      <c r="E3" s="1" t="s">
        <v>0</v>
      </c>
    </row>
    <row r="5" spans="1:8" ht="18.75" x14ac:dyDescent="0.4">
      <c r="E5" s="1" t="s">
        <v>1</v>
      </c>
    </row>
    <row r="6" spans="1:8" ht="15.75" x14ac:dyDescent="0.25">
      <c r="E6" s="151" t="s">
        <v>201</v>
      </c>
      <c r="F6" s="151"/>
      <c r="G6" s="151"/>
      <c r="H6" s="151"/>
    </row>
    <row r="7" spans="1:8" x14ac:dyDescent="0.25">
      <c r="E7" s="10" t="s">
        <v>2</v>
      </c>
      <c r="F7" s="2"/>
      <c r="G7" s="2"/>
      <c r="H7" s="3"/>
    </row>
    <row r="8" spans="1:8" x14ac:dyDescent="0.25">
      <c r="E8" s="4" t="s">
        <v>3</v>
      </c>
      <c r="F8" s="5"/>
      <c r="G8" s="5"/>
      <c r="H8" s="6"/>
    </row>
    <row r="9" spans="1:8" x14ac:dyDescent="0.25">
      <c r="E9" s="4" t="s">
        <v>216</v>
      </c>
      <c r="F9" s="5"/>
      <c r="G9" s="5"/>
      <c r="H9" s="6"/>
    </row>
    <row r="10" spans="1:8" x14ac:dyDescent="0.25">
      <c r="E10" s="4" t="s">
        <v>4</v>
      </c>
      <c r="F10" s="5"/>
      <c r="G10" s="5"/>
      <c r="H10" s="6"/>
    </row>
    <row r="11" spans="1:8" x14ac:dyDescent="0.25">
      <c r="E11" s="7" t="s">
        <v>5</v>
      </c>
      <c r="F11" s="8"/>
      <c r="G11" s="8"/>
      <c r="H11" s="9"/>
    </row>
    <row r="13" spans="1:8" ht="18.75" x14ac:dyDescent="0.3">
      <c r="A13" s="12" t="s">
        <v>78</v>
      </c>
    </row>
    <row r="14" spans="1:8" ht="18.75" x14ac:dyDescent="0.3">
      <c r="A14" s="12"/>
    </row>
    <row r="15" spans="1:8" ht="18.75" x14ac:dyDescent="0.3">
      <c r="A15" s="13" t="s">
        <v>92</v>
      </c>
    </row>
    <row r="16" spans="1:8" s="78" customFormat="1" ht="65.45" customHeight="1" x14ac:dyDescent="0.25">
      <c r="A16" s="152" t="s">
        <v>79</v>
      </c>
      <c r="B16" s="153"/>
      <c r="C16" s="153"/>
      <c r="D16" s="153"/>
      <c r="E16" s="154"/>
      <c r="F16" s="53" t="s">
        <v>2</v>
      </c>
      <c r="G16" s="54"/>
    </row>
    <row r="17" spans="1:9" s="78" customFormat="1" x14ac:dyDescent="0.25">
      <c r="A17" s="90" t="s">
        <v>52</v>
      </c>
      <c r="B17" s="90"/>
      <c r="C17" s="90"/>
      <c r="D17" s="90"/>
      <c r="F17" s="79"/>
      <c r="G17" s="79"/>
      <c r="H17" s="79"/>
      <c r="I17" s="79"/>
    </row>
    <row r="18" spans="1:9" s="78" customFormat="1" ht="77.25" customHeight="1" x14ac:dyDescent="0.25">
      <c r="A18" s="155" t="s">
        <v>80</v>
      </c>
      <c r="B18" s="156"/>
      <c r="C18" s="157"/>
      <c r="D18" s="93"/>
      <c r="E18" s="158" t="s">
        <v>350</v>
      </c>
      <c r="F18" s="159"/>
      <c r="G18" s="159"/>
      <c r="H18" s="160"/>
    </row>
    <row r="19" spans="1:9" s="78" customFormat="1" ht="15" customHeight="1" x14ac:dyDescent="0.25">
      <c r="A19" s="155" t="s">
        <v>85</v>
      </c>
      <c r="B19" s="156"/>
      <c r="C19" s="157"/>
      <c r="D19" s="88"/>
      <c r="E19" s="158" t="s">
        <v>81</v>
      </c>
      <c r="F19" s="159"/>
      <c r="G19" s="159"/>
      <c r="H19" s="160"/>
    </row>
    <row r="20" spans="1:9" s="78" customFormat="1" ht="41.45" customHeight="1" x14ac:dyDescent="0.25">
      <c r="A20" s="155" t="s">
        <v>88</v>
      </c>
      <c r="B20" s="156"/>
      <c r="C20" s="157"/>
      <c r="D20" s="88"/>
      <c r="E20" s="158" t="s">
        <v>81</v>
      </c>
      <c r="F20" s="159"/>
      <c r="G20" s="159"/>
      <c r="H20" s="160"/>
    </row>
    <row r="21" spans="1:9" s="78" customFormat="1" ht="57" customHeight="1" x14ac:dyDescent="0.25">
      <c r="A21" s="155" t="s">
        <v>82</v>
      </c>
      <c r="B21" s="156"/>
      <c r="C21" s="157"/>
      <c r="D21" s="88"/>
      <c r="E21" s="158" t="s">
        <v>83</v>
      </c>
      <c r="F21" s="159"/>
      <c r="G21" s="159"/>
      <c r="H21" s="160"/>
    </row>
    <row r="22" spans="1:9" s="78" customFormat="1" x14ac:dyDescent="0.25">
      <c r="A22" s="94"/>
      <c r="B22" s="94"/>
      <c r="C22" s="94"/>
      <c r="D22" s="94"/>
      <c r="E22" s="79"/>
      <c r="F22" s="79"/>
      <c r="G22" s="79"/>
      <c r="H22" s="79"/>
      <c r="I22" s="79"/>
    </row>
    <row r="23" spans="1:9" s="78" customFormat="1" ht="38.1" customHeight="1" x14ac:dyDescent="0.25">
      <c r="A23" s="152" t="s">
        <v>84</v>
      </c>
      <c r="B23" s="153"/>
      <c r="C23" s="154"/>
      <c r="D23" s="95" t="e">
        <f>+D18/D19</f>
        <v>#DIV/0!</v>
      </c>
      <c r="E23" s="79" t="s">
        <v>10</v>
      </c>
      <c r="F23" s="79" t="s">
        <v>86</v>
      </c>
      <c r="H23" s="79"/>
      <c r="I23" s="79"/>
    </row>
    <row r="24" spans="1:9" s="78" customFormat="1" x14ac:dyDescent="0.25">
      <c r="A24" s="94"/>
      <c r="B24" s="94"/>
      <c r="C24" s="94"/>
      <c r="D24" s="94"/>
      <c r="E24" s="79"/>
      <c r="F24" s="79"/>
      <c r="G24" s="79"/>
      <c r="H24" s="79"/>
      <c r="I24" s="79"/>
    </row>
    <row r="25" spans="1:9" s="78" customFormat="1" ht="54" customHeight="1" x14ac:dyDescent="0.25">
      <c r="A25" s="152" t="s">
        <v>87</v>
      </c>
      <c r="B25" s="153"/>
      <c r="C25" s="154"/>
      <c r="D25" s="96" t="e">
        <f>+D20*200000/D21</f>
        <v>#DIV/0!</v>
      </c>
      <c r="E25" s="79" t="s">
        <v>10</v>
      </c>
      <c r="F25" s="79" t="s">
        <v>89</v>
      </c>
      <c r="G25" s="79"/>
      <c r="H25" s="79"/>
      <c r="I25" s="79"/>
    </row>
    <row r="27" spans="1:9" x14ac:dyDescent="0.25">
      <c r="F27" s="24"/>
      <c r="G27" s="24"/>
      <c r="H27" s="24"/>
      <c r="I27" s="24"/>
    </row>
  </sheetData>
  <mergeCells count="12">
    <mergeCell ref="E6:H6"/>
    <mergeCell ref="A16:E16"/>
    <mergeCell ref="A18:C18"/>
    <mergeCell ref="A23:C23"/>
    <mergeCell ref="A25:C25"/>
    <mergeCell ref="E18:H18"/>
    <mergeCell ref="E19:H19"/>
    <mergeCell ref="E20:H20"/>
    <mergeCell ref="E21:H21"/>
    <mergeCell ref="A20:C20"/>
    <mergeCell ref="A21:C21"/>
    <mergeCell ref="A19:C19"/>
  </mergeCells>
  <dataValidations count="1">
    <dataValidation type="list" allowBlank="1" showInputMessage="1" showErrorMessage="1" sqref="G16" xr:uid="{00000000-0002-0000-0200-000000000000}">
      <formula1>$E$8:$E$11</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3:I50"/>
  <sheetViews>
    <sheetView showGridLines="0" zoomScaleNormal="100" workbookViewId="0"/>
  </sheetViews>
  <sheetFormatPr defaultColWidth="8.85546875" defaultRowHeight="15" x14ac:dyDescent="0.25"/>
  <cols>
    <col min="1" max="1" width="27.140625" customWidth="1"/>
    <col min="4" max="5" width="19.28515625" customWidth="1"/>
    <col min="6" max="9" width="11.28515625" style="24" customWidth="1"/>
  </cols>
  <sheetData>
    <row r="3" spans="1:9" ht="18.75" x14ac:dyDescent="0.4">
      <c r="E3" s="1" t="s">
        <v>0</v>
      </c>
    </row>
    <row r="5" spans="1:9" ht="18.75" x14ac:dyDescent="0.4">
      <c r="E5" s="1" t="s">
        <v>1</v>
      </c>
    </row>
    <row r="6" spans="1:9" ht="15.75" x14ac:dyDescent="0.25">
      <c r="E6" s="151" t="s">
        <v>201</v>
      </c>
      <c r="F6" s="151"/>
      <c r="G6" s="151"/>
      <c r="H6" s="151"/>
    </row>
    <row r="7" spans="1:9" x14ac:dyDescent="0.25">
      <c r="E7" s="10" t="s">
        <v>2</v>
      </c>
      <c r="F7" s="40"/>
      <c r="G7" s="40"/>
      <c r="H7" s="41"/>
    </row>
    <row r="8" spans="1:9" x14ac:dyDescent="0.25">
      <c r="E8" s="4" t="s">
        <v>3</v>
      </c>
      <c r="F8" s="42"/>
      <c r="G8" s="42"/>
      <c r="H8" s="43"/>
    </row>
    <row r="9" spans="1:9" x14ac:dyDescent="0.25">
      <c r="E9" s="4" t="s">
        <v>216</v>
      </c>
      <c r="F9" s="42"/>
      <c r="G9" s="42"/>
      <c r="H9" s="43"/>
    </row>
    <row r="10" spans="1:9" x14ac:dyDescent="0.25">
      <c r="E10" s="4" t="s">
        <v>4</v>
      </c>
      <c r="F10" s="42"/>
      <c r="G10" s="42"/>
      <c r="H10" s="43"/>
    </row>
    <row r="11" spans="1:9" x14ac:dyDescent="0.25">
      <c r="E11" s="7" t="s">
        <v>5</v>
      </c>
      <c r="F11" s="44"/>
      <c r="G11" s="44"/>
      <c r="H11" s="45"/>
    </row>
    <row r="13" spans="1:9" ht="18.75" x14ac:dyDescent="0.3">
      <c r="A13" s="12" t="s">
        <v>351</v>
      </c>
    </row>
    <row r="14" spans="1:9" ht="18.75" x14ac:dyDescent="0.3">
      <c r="A14" s="12"/>
    </row>
    <row r="15" spans="1:9" ht="27" customHeight="1" x14ac:dyDescent="0.3">
      <c r="A15" s="13" t="s">
        <v>93</v>
      </c>
    </row>
    <row r="16" spans="1:9" s="78" customFormat="1" ht="78" customHeight="1" x14ac:dyDescent="0.25">
      <c r="A16" s="152" t="s">
        <v>352</v>
      </c>
      <c r="B16" s="153"/>
      <c r="C16" s="153"/>
      <c r="D16" s="153"/>
      <c r="E16" s="154"/>
      <c r="F16" s="53" t="s">
        <v>2</v>
      </c>
      <c r="G16" s="54"/>
      <c r="H16" s="79"/>
      <c r="I16" s="79"/>
    </row>
    <row r="17" spans="1:9" x14ac:dyDescent="0.25">
      <c r="A17" s="14" t="s">
        <v>52</v>
      </c>
      <c r="B17" s="14"/>
      <c r="C17" s="14"/>
      <c r="D17" s="59" t="s">
        <v>103</v>
      </c>
      <c r="E17" s="59" t="s">
        <v>95</v>
      </c>
    </row>
    <row r="18" spans="1:9" s="98" customFormat="1" ht="53.1" customHeight="1" x14ac:dyDescent="0.25">
      <c r="A18" s="152" t="s">
        <v>353</v>
      </c>
      <c r="B18" s="153"/>
      <c r="C18" s="154"/>
      <c r="D18" s="97"/>
      <c r="E18" s="97"/>
      <c r="F18" s="144" t="s">
        <v>354</v>
      </c>
      <c r="G18" s="145"/>
      <c r="H18" s="145"/>
      <c r="I18" s="146"/>
    </row>
    <row r="19" spans="1:9" s="78" customFormat="1" ht="111.6" customHeight="1" x14ac:dyDescent="0.25">
      <c r="A19" s="152" t="s">
        <v>96</v>
      </c>
      <c r="B19" s="153"/>
      <c r="C19" s="154"/>
      <c r="D19" s="88"/>
      <c r="E19" s="88"/>
      <c r="F19" s="144" t="s">
        <v>94</v>
      </c>
      <c r="G19" s="145"/>
      <c r="H19" s="145"/>
      <c r="I19" s="146"/>
    </row>
    <row r="20" spans="1:9" ht="55.5" customHeight="1" x14ac:dyDescent="0.25">
      <c r="A20" s="152" t="s">
        <v>355</v>
      </c>
      <c r="B20" s="153"/>
      <c r="C20" s="154"/>
      <c r="D20" s="58"/>
      <c r="E20" s="58"/>
      <c r="F20" s="144" t="s">
        <v>356</v>
      </c>
      <c r="G20" s="145"/>
      <c r="H20" s="145"/>
      <c r="I20" s="146"/>
    </row>
    <row r="21" spans="1:9" ht="123" customHeight="1" x14ac:dyDescent="0.25">
      <c r="A21" s="152" t="s">
        <v>198</v>
      </c>
      <c r="B21" s="153"/>
      <c r="C21" s="154"/>
      <c r="D21" s="88"/>
      <c r="E21" s="88"/>
      <c r="F21" s="144" t="s">
        <v>206</v>
      </c>
      <c r="G21" s="145"/>
      <c r="H21" s="145"/>
      <c r="I21" s="146"/>
    </row>
    <row r="22" spans="1:9" s="78" customFormat="1" ht="46.5" customHeight="1" x14ac:dyDescent="0.25">
      <c r="A22" s="152" t="s">
        <v>112</v>
      </c>
      <c r="B22" s="153"/>
      <c r="C22" s="154"/>
      <c r="D22" s="88"/>
      <c r="E22" s="88"/>
      <c r="F22" s="144" t="s">
        <v>204</v>
      </c>
      <c r="G22" s="145"/>
      <c r="H22" s="145"/>
      <c r="I22" s="146"/>
    </row>
    <row r="23" spans="1:9" s="78" customFormat="1" ht="38.25" customHeight="1" x14ac:dyDescent="0.25">
      <c r="A23" s="152" t="s">
        <v>202</v>
      </c>
      <c r="B23" s="153"/>
      <c r="C23" s="154"/>
      <c r="D23" s="88"/>
      <c r="E23" s="88"/>
      <c r="F23" s="144" t="s">
        <v>203</v>
      </c>
      <c r="G23" s="145"/>
      <c r="H23" s="145"/>
      <c r="I23" s="146"/>
    </row>
    <row r="24" spans="1:9" s="78" customFormat="1" ht="30.75" customHeight="1" x14ac:dyDescent="0.25">
      <c r="A24" s="152" t="s">
        <v>111</v>
      </c>
      <c r="B24" s="153"/>
      <c r="C24" s="154"/>
      <c r="D24" s="88"/>
      <c r="E24" s="88"/>
      <c r="F24" s="144" t="s">
        <v>113</v>
      </c>
      <c r="G24" s="145"/>
      <c r="H24" s="145"/>
      <c r="I24" s="146"/>
    </row>
    <row r="25" spans="1:9" s="78" customFormat="1" ht="42.6" customHeight="1" x14ac:dyDescent="0.25">
      <c r="A25" s="72" t="s">
        <v>208</v>
      </c>
      <c r="B25" s="73"/>
      <c r="C25" s="74"/>
      <c r="D25" s="99">
        <v>0</v>
      </c>
      <c r="E25" s="100"/>
      <c r="F25" s="144" t="s">
        <v>205</v>
      </c>
      <c r="G25" s="145"/>
      <c r="H25" s="145"/>
      <c r="I25" s="146"/>
    </row>
    <row r="26" spans="1:9" s="78" customFormat="1" ht="48" customHeight="1" x14ac:dyDescent="0.25">
      <c r="A26" s="152" t="s">
        <v>104</v>
      </c>
      <c r="B26" s="153"/>
      <c r="C26" s="154"/>
      <c r="D26" s="100">
        <f>SUM(D18:D25)</f>
        <v>0</v>
      </c>
      <c r="E26" s="100">
        <f>SUM(E18:E25)</f>
        <v>0</v>
      </c>
      <c r="F26" s="144" t="s">
        <v>207</v>
      </c>
      <c r="G26" s="145"/>
      <c r="H26" s="145"/>
      <c r="I26" s="146"/>
    </row>
    <row r="27" spans="1:9" ht="18" customHeight="1" x14ac:dyDescent="0.25">
      <c r="A27" s="35"/>
      <c r="B27" s="35"/>
      <c r="C27" s="35"/>
      <c r="D27" s="36"/>
      <c r="E27" s="36"/>
      <c r="F27" s="17"/>
      <c r="G27" s="17"/>
      <c r="H27" s="17"/>
      <c r="I27" s="17"/>
    </row>
    <row r="28" spans="1:9" x14ac:dyDescent="0.25">
      <c r="A28" s="37" t="s">
        <v>117</v>
      </c>
    </row>
    <row r="29" spans="1:9" s="78" customFormat="1" ht="18.75" customHeight="1" x14ac:dyDescent="0.25">
      <c r="A29" s="152" t="s">
        <v>114</v>
      </c>
      <c r="B29" s="153"/>
      <c r="C29" s="154"/>
      <c r="E29" s="101" t="e">
        <f>+(E18+E19)/E26</f>
        <v>#DIV/0!</v>
      </c>
      <c r="F29" s="79" t="s">
        <v>10</v>
      </c>
      <c r="G29" s="79" t="s">
        <v>115</v>
      </c>
      <c r="H29" s="79"/>
      <c r="I29" s="79"/>
    </row>
    <row r="30" spans="1:9" s="78" customFormat="1" ht="18.75" customHeight="1" x14ac:dyDescent="0.25">
      <c r="A30" s="152" t="s">
        <v>322</v>
      </c>
      <c r="B30" s="153"/>
      <c r="C30" s="154"/>
      <c r="D30" s="101" t="e">
        <f>(D18+D19)/D26</f>
        <v>#DIV/0!</v>
      </c>
      <c r="F30" s="79" t="s">
        <v>10</v>
      </c>
      <c r="G30" s="79" t="s">
        <v>116</v>
      </c>
      <c r="H30" s="79"/>
      <c r="I30" s="79"/>
    </row>
    <row r="31" spans="1:9" s="78" customFormat="1" ht="18.75" customHeight="1" x14ac:dyDescent="0.25">
      <c r="A31" s="152" t="s">
        <v>199</v>
      </c>
      <c r="B31" s="153"/>
      <c r="C31" s="154"/>
      <c r="D31" s="101" t="e">
        <f>+D20/(D18+D19)</f>
        <v>#DIV/0!</v>
      </c>
      <c r="F31" s="79" t="s">
        <v>10</v>
      </c>
      <c r="G31" s="79" t="s">
        <v>105</v>
      </c>
      <c r="H31" s="79"/>
      <c r="I31" s="79"/>
    </row>
    <row r="33" spans="1:9" ht="18.75" x14ac:dyDescent="0.3">
      <c r="A33" s="13" t="s">
        <v>137</v>
      </c>
      <c r="B33" s="19"/>
      <c r="C33" s="19"/>
      <c r="D33" s="19"/>
      <c r="E33" s="19"/>
      <c r="F33" s="46"/>
      <c r="G33" s="46"/>
    </row>
    <row r="34" spans="1:9" ht="29.1" customHeight="1" x14ac:dyDescent="0.25">
      <c r="A34" s="161" t="s">
        <v>136</v>
      </c>
      <c r="B34" s="162"/>
      <c r="C34" s="162"/>
      <c r="D34" s="162"/>
      <c r="E34" s="163"/>
      <c r="F34" s="53" t="s">
        <v>2</v>
      </c>
      <c r="G34" s="54"/>
    </row>
    <row r="35" spans="1:9" x14ac:dyDescent="0.25">
      <c r="A35" s="19"/>
      <c r="B35" s="19"/>
      <c r="C35" s="19"/>
      <c r="D35" s="19"/>
      <c r="E35" s="19"/>
      <c r="F35" s="46"/>
      <c r="G35" s="46"/>
      <c r="H35" s="46"/>
      <c r="I35" s="46"/>
    </row>
    <row r="36" spans="1:9" s="78" customFormat="1" ht="99.75" customHeight="1" x14ac:dyDescent="0.25">
      <c r="A36" s="164" t="s">
        <v>200</v>
      </c>
      <c r="B36" s="165"/>
      <c r="C36" s="166"/>
      <c r="D36" s="88"/>
      <c r="E36" s="102">
        <f>+E26</f>
        <v>0</v>
      </c>
      <c r="F36" s="144" t="s">
        <v>357</v>
      </c>
      <c r="G36" s="145"/>
      <c r="H36" s="145"/>
      <c r="I36" s="146"/>
    </row>
    <row r="37" spans="1:9" s="78" customFormat="1" ht="22.5" customHeight="1" x14ac:dyDescent="0.25">
      <c r="A37" s="164" t="s">
        <v>135</v>
      </c>
      <c r="B37" s="165"/>
      <c r="C37" s="166"/>
      <c r="D37" s="103" t="e">
        <f>+D36/E36</f>
        <v>#DIV/0!</v>
      </c>
      <c r="E37" s="104" t="s">
        <v>10</v>
      </c>
      <c r="F37" s="104" t="s">
        <v>106</v>
      </c>
      <c r="G37" s="79"/>
      <c r="H37" s="79"/>
      <c r="I37" s="79"/>
    </row>
    <row r="38" spans="1:9" x14ac:dyDescent="0.25">
      <c r="A38" s="38"/>
    </row>
    <row r="39" spans="1:9" x14ac:dyDescent="0.25">
      <c r="A39" s="38"/>
    </row>
    <row r="40" spans="1:9" x14ac:dyDescent="0.25">
      <c r="A40" s="38"/>
      <c r="D40" s="14" t="s">
        <v>103</v>
      </c>
      <c r="E40" s="14" t="s">
        <v>107</v>
      </c>
    </row>
    <row r="41" spans="1:9" s="78" customFormat="1" ht="60.6" customHeight="1" x14ac:dyDescent="0.25">
      <c r="A41" s="152" t="s">
        <v>359</v>
      </c>
      <c r="B41" s="153"/>
      <c r="C41" s="154"/>
      <c r="D41" s="105">
        <f>+D18+D19</f>
        <v>0</v>
      </c>
      <c r="E41" s="88"/>
      <c r="F41" s="144" t="s">
        <v>361</v>
      </c>
      <c r="G41" s="145"/>
      <c r="H41" s="145"/>
      <c r="I41" s="146"/>
    </row>
    <row r="42" spans="1:9" s="78" customFormat="1" ht="59.45" customHeight="1" x14ac:dyDescent="0.25">
      <c r="A42" s="152" t="s">
        <v>358</v>
      </c>
      <c r="B42" s="153"/>
      <c r="C42" s="154"/>
      <c r="D42" s="105"/>
      <c r="E42" s="88"/>
      <c r="F42" s="144" t="s">
        <v>108</v>
      </c>
      <c r="G42" s="145"/>
      <c r="H42" s="145"/>
      <c r="I42" s="146"/>
    </row>
    <row r="43" spans="1:9" s="78" customFormat="1" ht="25.5" customHeight="1" x14ac:dyDescent="0.25">
      <c r="A43" s="152" t="s">
        <v>360</v>
      </c>
      <c r="B43" s="153"/>
      <c r="C43" s="154"/>
      <c r="D43" s="106" t="e">
        <f>+E41/D41</f>
        <v>#DIV/0!</v>
      </c>
      <c r="E43" s="79" t="s">
        <v>10</v>
      </c>
      <c r="F43" s="79" t="s">
        <v>109</v>
      </c>
      <c r="G43" s="79"/>
      <c r="H43" s="17"/>
      <c r="I43" s="17"/>
    </row>
    <row r="44" spans="1:9" s="78" customFormat="1" ht="25.5" customHeight="1" x14ac:dyDescent="0.25">
      <c r="A44" s="152" t="s">
        <v>323</v>
      </c>
      <c r="B44" s="153"/>
      <c r="C44" s="154"/>
      <c r="D44" s="106" t="e">
        <f>+E42/D42</f>
        <v>#DIV/0!</v>
      </c>
      <c r="E44" s="79" t="s">
        <v>10</v>
      </c>
      <c r="F44" s="79" t="s">
        <v>110</v>
      </c>
      <c r="G44" s="79"/>
      <c r="H44" s="17"/>
      <c r="I44" s="17"/>
    </row>
    <row r="45" spans="1:9" ht="33" customHeight="1" x14ac:dyDescent="0.25">
      <c r="A45" s="35"/>
      <c r="B45" s="35"/>
      <c r="C45" s="35"/>
      <c r="D45" s="36"/>
      <c r="E45" s="36"/>
      <c r="F45" s="17"/>
      <c r="G45" s="17"/>
      <c r="H45" s="17"/>
      <c r="I45" s="17"/>
    </row>
    <row r="46" spans="1:9" ht="33" customHeight="1" x14ac:dyDescent="0.3">
      <c r="A46" s="20" t="s">
        <v>138</v>
      </c>
      <c r="B46" s="15"/>
      <c r="C46" s="15"/>
      <c r="D46" s="16"/>
      <c r="E46" s="16"/>
      <c r="F46" s="17"/>
      <c r="G46" s="17"/>
      <c r="H46" s="17"/>
      <c r="I46" s="17"/>
    </row>
    <row r="47" spans="1:9" s="78" customFormat="1" ht="33" customHeight="1" x14ac:dyDescent="0.25">
      <c r="A47" s="167" t="s">
        <v>139</v>
      </c>
      <c r="B47" s="168"/>
      <c r="C47" s="168"/>
      <c r="D47" s="168"/>
      <c r="E47" s="169"/>
      <c r="F47" s="53" t="s">
        <v>2</v>
      </c>
      <c r="G47" s="54"/>
      <c r="H47" s="79"/>
      <c r="I47" s="79"/>
    </row>
    <row r="48" spans="1:9" s="78" customFormat="1" ht="118.35" customHeight="1" x14ac:dyDescent="0.25">
      <c r="A48" s="152" t="s">
        <v>197</v>
      </c>
      <c r="B48" s="153"/>
      <c r="C48" s="154"/>
      <c r="D48" s="107"/>
      <c r="E48" s="144" t="s">
        <v>140</v>
      </c>
      <c r="F48" s="145"/>
      <c r="G48" s="146"/>
      <c r="H48" s="79"/>
      <c r="I48" s="79"/>
    </row>
    <row r="49" spans="1:9" s="78" customFormat="1" ht="23.45" customHeight="1" x14ac:dyDescent="0.25">
      <c r="A49" s="152" t="s">
        <v>141</v>
      </c>
      <c r="B49" s="153"/>
      <c r="C49" s="154"/>
      <c r="D49" s="108"/>
      <c r="E49" s="144" t="s">
        <v>143</v>
      </c>
      <c r="F49" s="145"/>
      <c r="G49" s="146"/>
      <c r="H49" s="79"/>
      <c r="I49" s="79"/>
    </row>
    <row r="50" spans="1:9" s="78" customFormat="1" ht="33" customHeight="1" x14ac:dyDescent="0.25">
      <c r="A50" s="152" t="s">
        <v>144</v>
      </c>
      <c r="B50" s="153"/>
      <c r="C50" s="154"/>
      <c r="D50" s="109" t="e">
        <f>+D48/D49</f>
        <v>#DIV/0!</v>
      </c>
      <c r="E50" s="79" t="s">
        <v>10</v>
      </c>
      <c r="F50" s="79" t="s">
        <v>145</v>
      </c>
      <c r="G50" s="79"/>
      <c r="H50" s="79"/>
      <c r="I50" s="79" t="s">
        <v>142</v>
      </c>
    </row>
  </sheetData>
  <mergeCells count="38">
    <mergeCell ref="F19:I19"/>
    <mergeCell ref="A50:C50"/>
    <mergeCell ref="A48:C48"/>
    <mergeCell ref="A49:C49"/>
    <mergeCell ref="F36:I36"/>
    <mergeCell ref="A21:C21"/>
    <mergeCell ref="F21:I21"/>
    <mergeCell ref="A29:C29"/>
    <mergeCell ref="A22:C22"/>
    <mergeCell ref="F22:I22"/>
    <mergeCell ref="A23:C23"/>
    <mergeCell ref="F23:I23"/>
    <mergeCell ref="A24:C24"/>
    <mergeCell ref="F24:I24"/>
    <mergeCell ref="F25:I25"/>
    <mergeCell ref="A26:C26"/>
    <mergeCell ref="F26:I26"/>
    <mergeCell ref="E49:G49"/>
    <mergeCell ref="A43:C43"/>
    <mergeCell ref="A44:C44"/>
    <mergeCell ref="A47:E47"/>
    <mergeCell ref="A41:C41"/>
    <mergeCell ref="E6:H6"/>
    <mergeCell ref="F41:I41"/>
    <mergeCell ref="A42:C42"/>
    <mergeCell ref="F42:I42"/>
    <mergeCell ref="E48:G48"/>
    <mergeCell ref="A31:C31"/>
    <mergeCell ref="A34:E34"/>
    <mergeCell ref="A36:C36"/>
    <mergeCell ref="A37:C37"/>
    <mergeCell ref="A20:C20"/>
    <mergeCell ref="F20:I20"/>
    <mergeCell ref="A30:C30"/>
    <mergeCell ref="A16:E16"/>
    <mergeCell ref="A18:C18"/>
    <mergeCell ref="F18:I18"/>
    <mergeCell ref="A19:C19"/>
  </mergeCells>
  <dataValidations disablePrompts="1" count="1">
    <dataValidation type="list" allowBlank="1" showInputMessage="1" showErrorMessage="1" sqref="G16 G34 G47" xr:uid="{00000000-0002-0000-0300-000000000000}">
      <formula1>$E$8:$E$11</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3:I45"/>
  <sheetViews>
    <sheetView showGridLines="0" zoomScaleNormal="100" workbookViewId="0"/>
  </sheetViews>
  <sheetFormatPr defaultColWidth="8.85546875" defaultRowHeight="15" x14ac:dyDescent="0.25"/>
  <cols>
    <col min="1" max="1" width="27.140625" customWidth="1"/>
    <col min="4" max="4" width="19.7109375" bestFit="1" customWidth="1"/>
    <col min="5" max="5" width="12.140625" customWidth="1"/>
    <col min="6" max="7" width="13.42578125" customWidth="1"/>
    <col min="9" max="9" width="7.7109375" customWidth="1"/>
  </cols>
  <sheetData>
    <row r="3" spans="1:9" ht="18.75" x14ac:dyDescent="0.4">
      <c r="E3" s="1" t="s">
        <v>0</v>
      </c>
    </row>
    <row r="5" spans="1:9" ht="18.75" x14ac:dyDescent="0.4">
      <c r="E5" s="1" t="s">
        <v>1</v>
      </c>
    </row>
    <row r="6" spans="1:9" ht="15.75" x14ac:dyDescent="0.25">
      <c r="E6" s="151" t="s">
        <v>201</v>
      </c>
      <c r="F6" s="151"/>
      <c r="G6" s="151"/>
      <c r="H6" s="151"/>
    </row>
    <row r="7" spans="1:9" x14ac:dyDescent="0.25">
      <c r="E7" s="10" t="s">
        <v>2</v>
      </c>
      <c r="F7" s="2"/>
      <c r="G7" s="2"/>
      <c r="H7" s="3"/>
    </row>
    <row r="8" spans="1:9" x14ac:dyDescent="0.25">
      <c r="E8" s="4" t="s">
        <v>3</v>
      </c>
      <c r="F8" s="5"/>
      <c r="G8" s="5"/>
      <c r="H8" s="6"/>
    </row>
    <row r="9" spans="1:9" x14ac:dyDescent="0.25">
      <c r="E9" s="4" t="s">
        <v>216</v>
      </c>
      <c r="F9" s="5"/>
      <c r="G9" s="5"/>
      <c r="H9" s="6"/>
    </row>
    <row r="10" spans="1:9" x14ac:dyDescent="0.25">
      <c r="E10" s="4" t="s">
        <v>4</v>
      </c>
      <c r="F10" s="5"/>
      <c r="G10" s="5"/>
      <c r="H10" s="6"/>
    </row>
    <row r="11" spans="1:9" x14ac:dyDescent="0.25">
      <c r="E11" s="7" t="s">
        <v>5</v>
      </c>
      <c r="F11" s="8"/>
      <c r="G11" s="8"/>
      <c r="H11" s="9"/>
    </row>
    <row r="13" spans="1:9" ht="18.75" x14ac:dyDescent="0.3">
      <c r="A13" s="12" t="s">
        <v>90</v>
      </c>
    </row>
    <row r="15" spans="1:9" s="78" customFormat="1" ht="18.75" x14ac:dyDescent="0.25">
      <c r="A15" s="110" t="s">
        <v>146</v>
      </c>
    </row>
    <row r="16" spans="1:9" s="78" customFormat="1" ht="72.75" customHeight="1" x14ac:dyDescent="0.25">
      <c r="A16" s="152" t="s">
        <v>210</v>
      </c>
      <c r="B16" s="153"/>
      <c r="C16" s="153"/>
      <c r="D16" s="153"/>
      <c r="E16" s="154"/>
      <c r="F16" s="53" t="s">
        <v>2</v>
      </c>
      <c r="G16" s="54"/>
      <c r="I16" s="79"/>
    </row>
    <row r="17" spans="1:9" s="78" customFormat="1" x14ac:dyDescent="0.25">
      <c r="A17" s="90" t="s">
        <v>147</v>
      </c>
      <c r="B17" s="90"/>
      <c r="C17" s="90"/>
      <c r="D17" s="90"/>
      <c r="F17" s="79"/>
      <c r="G17" s="79"/>
      <c r="H17" s="79"/>
      <c r="I17" s="79"/>
    </row>
    <row r="18" spans="1:9" s="78" customFormat="1" ht="17.45" customHeight="1" x14ac:dyDescent="0.25">
      <c r="A18" s="152" t="s">
        <v>211</v>
      </c>
      <c r="B18" s="153"/>
      <c r="C18" s="154"/>
      <c r="D18" s="111"/>
      <c r="E18" s="79"/>
      <c r="F18" s="79"/>
      <c r="G18" s="79"/>
      <c r="H18" s="79"/>
      <c r="I18" s="79"/>
    </row>
    <row r="19" spans="1:9" s="78" customFormat="1" ht="24.75" customHeight="1" x14ac:dyDescent="0.25">
      <c r="A19" s="152" t="s">
        <v>148</v>
      </c>
      <c r="B19" s="153"/>
      <c r="C19" s="154"/>
      <c r="D19" s="102">
        <f>+'PM-Planning-Scheduling'!E26</f>
        <v>0</v>
      </c>
      <c r="E19" s="158" t="s">
        <v>209</v>
      </c>
      <c r="F19" s="159"/>
      <c r="G19" s="159"/>
      <c r="H19" s="160"/>
      <c r="I19" s="79"/>
    </row>
    <row r="20" spans="1:9" s="78" customFormat="1" x14ac:dyDescent="0.25">
      <c r="A20" s="152" t="s">
        <v>150</v>
      </c>
      <c r="B20" s="153"/>
      <c r="C20" s="154"/>
      <c r="D20" s="111"/>
      <c r="E20" s="79"/>
      <c r="F20" s="79"/>
      <c r="G20" s="79"/>
      <c r="H20" s="79"/>
      <c r="I20" s="79"/>
    </row>
    <row r="21" spans="1:9" s="78" customFormat="1" ht="59.1" customHeight="1" x14ac:dyDescent="0.25">
      <c r="A21" s="152" t="s">
        <v>151</v>
      </c>
      <c r="B21" s="153"/>
      <c r="C21" s="154"/>
      <c r="D21" s="111"/>
      <c r="E21" s="158" t="s">
        <v>149</v>
      </c>
      <c r="F21" s="159"/>
      <c r="G21" s="159"/>
      <c r="H21" s="160"/>
    </row>
    <row r="22" spans="1:9" s="78" customFormat="1" ht="46.35" customHeight="1" x14ac:dyDescent="0.25">
      <c r="A22" s="152" t="s">
        <v>152</v>
      </c>
      <c r="B22" s="153"/>
      <c r="C22" s="154"/>
      <c r="D22" s="111"/>
      <c r="E22" s="158" t="s">
        <v>153</v>
      </c>
      <c r="F22" s="159"/>
      <c r="G22" s="159"/>
      <c r="H22" s="160"/>
    </row>
    <row r="23" spans="1:9" s="78" customFormat="1" ht="83.1" customHeight="1" x14ac:dyDescent="0.25">
      <c r="A23" s="152" t="s">
        <v>154</v>
      </c>
      <c r="B23" s="153"/>
      <c r="C23" s="154"/>
      <c r="D23" s="111"/>
      <c r="E23" s="158" t="s">
        <v>155</v>
      </c>
      <c r="F23" s="159"/>
      <c r="G23" s="159"/>
      <c r="H23" s="160"/>
    </row>
    <row r="24" spans="1:9" s="78" customFormat="1" ht="57" customHeight="1" x14ac:dyDescent="0.25">
      <c r="A24" s="152" t="s">
        <v>195</v>
      </c>
      <c r="B24" s="153"/>
      <c r="C24" s="154"/>
      <c r="D24" s="105">
        <f>+'PM-Planning-Scheduling'!E22</f>
        <v>0</v>
      </c>
      <c r="E24" s="158" t="s">
        <v>134</v>
      </c>
      <c r="F24" s="159"/>
      <c r="G24" s="159"/>
      <c r="H24" s="160"/>
    </row>
    <row r="25" spans="1:9" s="78" customFormat="1" ht="95.1" customHeight="1" x14ac:dyDescent="0.25">
      <c r="A25" s="152" t="s">
        <v>156</v>
      </c>
      <c r="B25" s="153"/>
      <c r="C25" s="154"/>
      <c r="D25" s="111"/>
      <c r="E25" s="158" t="s">
        <v>157</v>
      </c>
      <c r="F25" s="159"/>
      <c r="G25" s="159"/>
      <c r="H25" s="160"/>
    </row>
    <row r="26" spans="1:9" s="78" customFormat="1" ht="40.35" customHeight="1" x14ac:dyDescent="0.25">
      <c r="A26" s="152" t="s">
        <v>196</v>
      </c>
      <c r="B26" s="153"/>
      <c r="C26" s="154"/>
      <c r="D26" s="105">
        <f>+'PM-Planning-Scheduling'!E26</f>
        <v>0</v>
      </c>
      <c r="E26" s="158" t="s">
        <v>158</v>
      </c>
      <c r="F26" s="159"/>
      <c r="G26" s="159"/>
      <c r="H26" s="160"/>
    </row>
    <row r="27" spans="1:9" s="78" customFormat="1" ht="95.1" customHeight="1" x14ac:dyDescent="0.25">
      <c r="A27" s="152" t="s">
        <v>176</v>
      </c>
      <c r="B27" s="153"/>
      <c r="C27" s="154"/>
      <c r="D27" s="111"/>
      <c r="E27" s="158" t="s">
        <v>159</v>
      </c>
      <c r="F27" s="159"/>
      <c r="G27" s="159"/>
      <c r="H27" s="160"/>
    </row>
    <row r="28" spans="1:9" s="78" customFormat="1" x14ac:dyDescent="0.25">
      <c r="F28" s="112"/>
    </row>
    <row r="29" spans="1:9" s="78" customFormat="1" x14ac:dyDescent="0.25">
      <c r="A29" s="113" t="s">
        <v>117</v>
      </c>
    </row>
    <row r="30" spans="1:9" s="78" customFormat="1" x14ac:dyDescent="0.25">
      <c r="A30" s="152" t="s">
        <v>160</v>
      </c>
      <c r="B30" s="153"/>
      <c r="C30" s="154"/>
      <c r="D30" s="106" t="e">
        <f>+D20/D19</f>
        <v>#DIV/0!</v>
      </c>
      <c r="E30" s="79" t="s">
        <v>10</v>
      </c>
      <c r="F30" s="79" t="s">
        <v>166</v>
      </c>
    </row>
    <row r="31" spans="1:9" s="78" customFormat="1" x14ac:dyDescent="0.25">
      <c r="A31" s="152" t="s">
        <v>161</v>
      </c>
      <c r="B31" s="153"/>
      <c r="C31" s="154"/>
      <c r="D31" s="106" t="e">
        <f>+D21/D19</f>
        <v>#DIV/0!</v>
      </c>
      <c r="E31" s="79" t="s">
        <v>10</v>
      </c>
      <c r="F31" s="79" t="s">
        <v>167</v>
      </c>
    </row>
    <row r="32" spans="1:9" s="78" customFormat="1" x14ac:dyDescent="0.25">
      <c r="A32" s="152" t="s">
        <v>162</v>
      </c>
      <c r="B32" s="153"/>
      <c r="C32" s="154"/>
      <c r="D32" s="106" t="e">
        <f>+D22/D19</f>
        <v>#DIV/0!</v>
      </c>
      <c r="E32" s="79" t="s">
        <v>10</v>
      </c>
      <c r="F32" s="79" t="s">
        <v>168</v>
      </c>
    </row>
    <row r="33" spans="1:7" s="78" customFormat="1" x14ac:dyDescent="0.25">
      <c r="A33" s="152" t="s">
        <v>163</v>
      </c>
      <c r="B33" s="153"/>
      <c r="C33" s="154"/>
      <c r="D33" s="106" t="e">
        <f>+D23/D19</f>
        <v>#DIV/0!</v>
      </c>
      <c r="E33" s="79" t="s">
        <v>10</v>
      </c>
      <c r="F33" s="79" t="s">
        <v>169</v>
      </c>
    </row>
    <row r="34" spans="1:7" s="78" customFormat="1" x14ac:dyDescent="0.25">
      <c r="A34" s="152" t="s">
        <v>164</v>
      </c>
      <c r="B34" s="153"/>
      <c r="C34" s="154"/>
      <c r="D34" s="96" t="e">
        <f>+D25/D18</f>
        <v>#DIV/0!</v>
      </c>
      <c r="E34" s="79" t="s">
        <v>10</v>
      </c>
      <c r="F34" s="79" t="s">
        <v>170</v>
      </c>
    </row>
    <row r="35" spans="1:7" s="78" customFormat="1" x14ac:dyDescent="0.25">
      <c r="A35" s="152" t="s">
        <v>165</v>
      </c>
      <c r="B35" s="153"/>
      <c r="C35" s="154"/>
      <c r="D35" s="106" t="e">
        <f>+D26/D27</f>
        <v>#DIV/0!</v>
      </c>
      <c r="E35" s="79" t="s">
        <v>10</v>
      </c>
      <c r="F35" s="79" t="s">
        <v>171</v>
      </c>
    </row>
    <row r="36" spans="1:7" s="78" customFormat="1" x14ac:dyDescent="0.25">
      <c r="A36" s="152" t="s">
        <v>172</v>
      </c>
      <c r="B36" s="153"/>
      <c r="C36" s="154"/>
      <c r="D36" s="106" t="e">
        <f>+D24/D26</f>
        <v>#DIV/0!</v>
      </c>
      <c r="E36" s="79" t="s">
        <v>10</v>
      </c>
      <c r="F36" s="79" t="s">
        <v>173</v>
      </c>
    </row>
    <row r="37" spans="1:7" s="78" customFormat="1" x14ac:dyDescent="0.25"/>
    <row r="38" spans="1:7" s="78" customFormat="1" ht="18.75" x14ac:dyDescent="0.25">
      <c r="A38" s="110" t="s">
        <v>174</v>
      </c>
    </row>
    <row r="39" spans="1:7" s="78" customFormat="1" ht="29.25" customHeight="1" x14ac:dyDescent="0.25">
      <c r="A39" s="152" t="s">
        <v>175</v>
      </c>
      <c r="B39" s="153"/>
      <c r="C39" s="153"/>
      <c r="D39" s="153"/>
      <c r="E39" s="154"/>
      <c r="F39" s="53" t="s">
        <v>2</v>
      </c>
      <c r="G39" s="54"/>
    </row>
    <row r="40" spans="1:7" s="78" customFormat="1" ht="53.25" customHeight="1" x14ac:dyDescent="0.25">
      <c r="A40" s="152" t="s">
        <v>177</v>
      </c>
      <c r="B40" s="153"/>
      <c r="C40" s="154"/>
      <c r="D40" s="105">
        <f>+D27</f>
        <v>0</v>
      </c>
      <c r="E40" s="144" t="s">
        <v>159</v>
      </c>
      <c r="F40" s="145"/>
      <c r="G40" s="146"/>
    </row>
    <row r="41" spans="1:7" s="78" customFormat="1" ht="62.25" customHeight="1" x14ac:dyDescent="0.25">
      <c r="A41" s="152" t="s">
        <v>178</v>
      </c>
      <c r="B41" s="153"/>
      <c r="C41" s="154"/>
      <c r="D41" s="88"/>
      <c r="E41" s="144" t="s">
        <v>179</v>
      </c>
      <c r="F41" s="145"/>
      <c r="G41" s="146"/>
    </row>
    <row r="42" spans="1:7" s="78" customFormat="1" x14ac:dyDescent="0.25"/>
    <row r="43" spans="1:7" s="78" customFormat="1" x14ac:dyDescent="0.25">
      <c r="A43" s="113" t="s">
        <v>117</v>
      </c>
    </row>
    <row r="44" spans="1:7" s="78" customFormat="1" x14ac:dyDescent="0.25">
      <c r="A44" s="152" t="s">
        <v>180</v>
      </c>
      <c r="B44" s="153"/>
      <c r="C44" s="154"/>
      <c r="D44" s="114" t="e">
        <f>+D40/D41</f>
        <v>#DIV/0!</v>
      </c>
      <c r="E44" s="79" t="s">
        <v>10</v>
      </c>
      <c r="F44" s="79" t="s">
        <v>181</v>
      </c>
    </row>
    <row r="45" spans="1:7" s="78" customFormat="1" x14ac:dyDescent="0.25">
      <c r="A45" s="152" t="s">
        <v>183</v>
      </c>
      <c r="B45" s="153"/>
      <c r="C45" s="154"/>
      <c r="D45" s="114" t="e">
        <f>(D41*1000)/D40</f>
        <v>#DIV/0!</v>
      </c>
      <c r="E45" s="79" t="s">
        <v>10</v>
      </c>
      <c r="F45" s="79" t="s">
        <v>182</v>
      </c>
    </row>
  </sheetData>
  <mergeCells count="34">
    <mergeCell ref="A36:C36"/>
    <mergeCell ref="A33:C33"/>
    <mergeCell ref="A34:C34"/>
    <mergeCell ref="A35:C35"/>
    <mergeCell ref="A25:C25"/>
    <mergeCell ref="A27:C27"/>
    <mergeCell ref="A26:C26"/>
    <mergeCell ref="A44:C44"/>
    <mergeCell ref="A45:C45"/>
    <mergeCell ref="A40:C40"/>
    <mergeCell ref="E40:G40"/>
    <mergeCell ref="E41:G41"/>
    <mergeCell ref="A41:C41"/>
    <mergeCell ref="A39:E39"/>
    <mergeCell ref="A18:C18"/>
    <mergeCell ref="A30:C30"/>
    <mergeCell ref="A31:C31"/>
    <mergeCell ref="A32:C32"/>
    <mergeCell ref="E21:H21"/>
    <mergeCell ref="E22:H22"/>
    <mergeCell ref="E23:H23"/>
    <mergeCell ref="E24:H24"/>
    <mergeCell ref="E25:H25"/>
    <mergeCell ref="A21:C21"/>
    <mergeCell ref="A22:C22"/>
    <mergeCell ref="A23:C23"/>
    <mergeCell ref="E19:H19"/>
    <mergeCell ref="E26:H26"/>
    <mergeCell ref="E27:H27"/>
    <mergeCell ref="E6:H6"/>
    <mergeCell ref="A16:E16"/>
    <mergeCell ref="A19:C19"/>
    <mergeCell ref="A20:C20"/>
    <mergeCell ref="A24:C24"/>
  </mergeCells>
  <dataValidations disablePrompts="1" count="1">
    <dataValidation type="list" allowBlank="1" showInputMessage="1" showErrorMessage="1" sqref="G16 G39" xr:uid="{00000000-0002-0000-0400-000000000000}">
      <formula1>$E$8:$E$11</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3:H31"/>
  <sheetViews>
    <sheetView showGridLines="0" zoomScaleNormal="100" workbookViewId="0"/>
  </sheetViews>
  <sheetFormatPr defaultColWidth="8.85546875" defaultRowHeight="15" x14ac:dyDescent="0.25"/>
  <cols>
    <col min="1" max="1" width="28.85546875" customWidth="1"/>
    <col min="4" max="7" width="18" customWidth="1"/>
    <col min="9" max="9" width="7.7109375" customWidth="1"/>
  </cols>
  <sheetData>
    <row r="3" spans="1:8" ht="18.75" x14ac:dyDescent="0.4">
      <c r="E3" s="1" t="s">
        <v>0</v>
      </c>
    </row>
    <row r="5" spans="1:8" ht="18.75" x14ac:dyDescent="0.4">
      <c r="E5" s="1" t="s">
        <v>1</v>
      </c>
    </row>
    <row r="6" spans="1:8" ht="15.75" x14ac:dyDescent="0.25">
      <c r="E6" s="151" t="s">
        <v>201</v>
      </c>
      <c r="F6" s="151"/>
      <c r="G6" s="151"/>
      <c r="H6" s="151"/>
    </row>
    <row r="7" spans="1:8" x14ac:dyDescent="0.25">
      <c r="E7" s="10" t="s">
        <v>2</v>
      </c>
      <c r="F7" s="2"/>
      <c r="G7" s="2"/>
      <c r="H7" s="3"/>
    </row>
    <row r="8" spans="1:8" x14ac:dyDescent="0.25">
      <c r="E8" s="4" t="s">
        <v>3</v>
      </c>
      <c r="F8" s="5"/>
      <c r="G8" s="5"/>
      <c r="H8" s="6"/>
    </row>
    <row r="9" spans="1:8" x14ac:dyDescent="0.25">
      <c r="E9" s="4" t="s">
        <v>216</v>
      </c>
      <c r="F9" s="5"/>
      <c r="G9" s="5"/>
      <c r="H9" s="6"/>
    </row>
    <row r="10" spans="1:8" x14ac:dyDescent="0.25">
      <c r="E10" s="4" t="s">
        <v>4</v>
      </c>
      <c r="F10" s="5"/>
      <c r="G10" s="5"/>
      <c r="H10" s="6"/>
    </row>
    <row r="11" spans="1:8" x14ac:dyDescent="0.25">
      <c r="E11" s="7" t="s">
        <v>5</v>
      </c>
      <c r="F11" s="8"/>
      <c r="G11" s="8"/>
      <c r="H11" s="9"/>
    </row>
    <row r="13" spans="1:8" ht="18.75" x14ac:dyDescent="0.3">
      <c r="A13" s="12" t="s">
        <v>91</v>
      </c>
    </row>
    <row r="15" spans="1:8" ht="18.75" x14ac:dyDescent="0.3">
      <c r="A15" s="13" t="s">
        <v>184</v>
      </c>
    </row>
    <row r="16" spans="1:8" ht="18.75" x14ac:dyDescent="0.3">
      <c r="A16" s="13"/>
    </row>
    <row r="17" spans="1:7" ht="18.75" x14ac:dyDescent="0.3">
      <c r="A17" s="13"/>
    </row>
    <row r="18" spans="1:7" x14ac:dyDescent="0.25">
      <c r="A18" s="170" t="s">
        <v>362</v>
      </c>
      <c r="B18" s="170"/>
      <c r="C18" s="170"/>
      <c r="D18" s="170"/>
      <c r="E18" t="s">
        <v>363</v>
      </c>
      <c r="F18" s="171" t="s">
        <v>364</v>
      </c>
    </row>
    <row r="19" spans="1:7" ht="18.75" x14ac:dyDescent="0.3">
      <c r="A19" s="13"/>
    </row>
    <row r="20" spans="1:7" s="78" customFormat="1" ht="63.75" customHeight="1" x14ac:dyDescent="0.25">
      <c r="A20" s="152" t="s">
        <v>185</v>
      </c>
      <c r="B20" s="153"/>
      <c r="C20" s="153"/>
      <c r="D20" s="153"/>
      <c r="E20" s="154"/>
      <c r="F20" s="53" t="s">
        <v>2</v>
      </c>
      <c r="G20" s="54"/>
    </row>
    <row r="21" spans="1:7" s="78" customFormat="1" x14ac:dyDescent="0.25">
      <c r="A21" s="90" t="s">
        <v>186</v>
      </c>
      <c r="B21" s="90"/>
      <c r="C21" s="90"/>
      <c r="D21" s="90"/>
    </row>
    <row r="22" spans="1:7" s="78" customFormat="1" ht="30.75" customHeight="1" x14ac:dyDescent="0.25">
      <c r="A22" s="152" t="s">
        <v>365</v>
      </c>
      <c r="B22" s="153"/>
      <c r="C22" s="154"/>
      <c r="D22" s="93"/>
    </row>
    <row r="23" spans="1:7" s="78" customFormat="1" ht="30.75" customHeight="1" x14ac:dyDescent="0.25">
      <c r="A23" s="152" t="s">
        <v>366</v>
      </c>
      <c r="B23" s="153"/>
      <c r="C23" s="154"/>
      <c r="D23" s="93"/>
    </row>
    <row r="24" spans="1:7" s="78" customFormat="1" ht="30.75" customHeight="1" x14ac:dyDescent="0.25">
      <c r="A24" s="152" t="s">
        <v>187</v>
      </c>
      <c r="B24" s="153"/>
      <c r="C24" s="154"/>
      <c r="D24" s="93"/>
    </row>
    <row r="25" spans="1:7" s="78" customFormat="1" ht="31.5" customHeight="1" x14ac:dyDescent="0.25">
      <c r="A25" s="152" t="s">
        <v>188</v>
      </c>
      <c r="B25" s="153"/>
      <c r="C25" s="154"/>
      <c r="D25" s="93"/>
    </row>
    <row r="26" spans="1:7" s="78" customFormat="1" x14ac:dyDescent="0.25">
      <c r="A26" s="152" t="s">
        <v>189</v>
      </c>
      <c r="B26" s="153"/>
      <c r="C26" s="154"/>
      <c r="D26" s="88"/>
    </row>
    <row r="27" spans="1:7" s="78" customFormat="1" ht="29.25" customHeight="1" x14ac:dyDescent="0.25">
      <c r="A27" s="152" t="s">
        <v>190</v>
      </c>
      <c r="B27" s="153"/>
      <c r="C27" s="154"/>
      <c r="D27" s="88"/>
    </row>
    <row r="28" spans="1:7" s="78" customFormat="1" x14ac:dyDescent="0.25"/>
    <row r="29" spans="1:7" s="78" customFormat="1" x14ac:dyDescent="0.25">
      <c r="A29" s="113" t="s">
        <v>117</v>
      </c>
    </row>
    <row r="30" spans="1:7" s="78" customFormat="1" x14ac:dyDescent="0.25">
      <c r="A30" s="152" t="s">
        <v>193</v>
      </c>
      <c r="B30" s="153"/>
      <c r="C30" s="154"/>
      <c r="D30" s="114" t="e">
        <f>+D24/D25</f>
        <v>#DIV/0!</v>
      </c>
      <c r="E30" s="79" t="s">
        <v>10</v>
      </c>
      <c r="F30" s="79" t="s">
        <v>191</v>
      </c>
    </row>
    <row r="31" spans="1:7" s="78" customFormat="1" x14ac:dyDescent="0.25">
      <c r="A31" s="152" t="s">
        <v>194</v>
      </c>
      <c r="B31" s="153"/>
      <c r="C31" s="154"/>
      <c r="D31" s="106" t="e">
        <f>+D27/D26</f>
        <v>#DIV/0!</v>
      </c>
      <c r="E31" s="79" t="s">
        <v>10</v>
      </c>
      <c r="F31" s="79" t="s">
        <v>192</v>
      </c>
    </row>
  </sheetData>
  <mergeCells count="11">
    <mergeCell ref="E6:H6"/>
    <mergeCell ref="A20:E20"/>
    <mergeCell ref="A24:C24"/>
    <mergeCell ref="A25:C25"/>
    <mergeCell ref="A31:C31"/>
    <mergeCell ref="A26:C26"/>
    <mergeCell ref="A27:C27"/>
    <mergeCell ref="A30:C30"/>
    <mergeCell ref="A18:D18"/>
    <mergeCell ref="A22:C22"/>
    <mergeCell ref="A23:C23"/>
  </mergeCells>
  <dataValidations disablePrompts="1" count="1">
    <dataValidation type="list" allowBlank="1" showInputMessage="1" showErrorMessage="1" sqref="G20" xr:uid="{00000000-0002-0000-0500-000000000000}">
      <formula1>$E$8:$E$11</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7" r:id="rId4" name="Option Button 5">
              <controlPr defaultSize="0" autoFill="0" autoLine="0" autoPict="0">
                <anchor moveWithCells="1">
                  <from>
                    <xdr:col>4</xdr:col>
                    <xdr:colOff>685800</xdr:colOff>
                    <xdr:row>17</xdr:row>
                    <xdr:rowOff>28575</xdr:rowOff>
                  </from>
                  <to>
                    <xdr:col>4</xdr:col>
                    <xdr:colOff>876300</xdr:colOff>
                    <xdr:row>17</xdr:row>
                    <xdr:rowOff>180975</xdr:rowOff>
                  </to>
                </anchor>
              </controlPr>
            </control>
          </mc:Choice>
        </mc:AlternateContent>
        <mc:AlternateContent xmlns:mc="http://schemas.openxmlformats.org/markup-compatibility/2006">
          <mc:Choice Requires="x14">
            <control shapeId="13318" r:id="rId5" name="Option Button 6">
              <controlPr defaultSize="0" autoFill="0" autoLine="0" autoPict="0">
                <anchor moveWithCells="1">
                  <from>
                    <xdr:col>3</xdr:col>
                    <xdr:colOff>971550</xdr:colOff>
                    <xdr:row>17</xdr:row>
                    <xdr:rowOff>28575</xdr:rowOff>
                  </from>
                  <to>
                    <xdr:col>3</xdr:col>
                    <xdr:colOff>1162050</xdr:colOff>
                    <xdr:row>17</xdr:row>
                    <xdr:rowOff>180975</xdr:rowOff>
                  </to>
                </anchor>
              </controlPr>
            </control>
          </mc:Choice>
        </mc:AlternateContent>
        <mc:AlternateContent xmlns:mc="http://schemas.openxmlformats.org/markup-compatibility/2006">
          <mc:Choice Requires="x14">
            <control shapeId="13319" r:id="rId6" name="Group Box 7">
              <controlPr defaultSize="0" autoFill="0" autoPict="0">
                <anchor moveWithCells="1">
                  <from>
                    <xdr:col>3</xdr:col>
                    <xdr:colOff>723900</xdr:colOff>
                    <xdr:row>16</xdr:row>
                    <xdr:rowOff>9525</xdr:rowOff>
                  </from>
                  <to>
                    <xdr:col>5</xdr:col>
                    <xdr:colOff>47625</xdr:colOff>
                    <xdr:row>18</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Demographics</vt:lpstr>
      <vt:lpstr>Financial-Cost</vt:lpstr>
      <vt:lpstr>Utilization</vt:lpstr>
      <vt:lpstr>Safety</vt:lpstr>
      <vt:lpstr>PM-Planning-Scheduling</vt:lpstr>
      <vt:lpstr>Labor Efficiency-Reliability</vt:lpstr>
      <vt:lpstr>Inventory</vt:lpstr>
    </vt:vector>
  </TitlesOfParts>
  <Company>Schlouch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rking</dc:creator>
  <cp:lastModifiedBy>Matt Chaffin</cp:lastModifiedBy>
  <dcterms:created xsi:type="dcterms:W3CDTF">2022-09-10T01:11:21Z</dcterms:created>
  <dcterms:modified xsi:type="dcterms:W3CDTF">2024-05-13T18:47:41Z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21.2</vt:lpwstr>
  </property>
</Properties>
</file>